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129"/>
  <workbookPr/>
  <mc:AlternateContent xmlns:mc="http://schemas.openxmlformats.org/markup-compatibility/2006">
    <mc:Choice Requires="x15">
      <x15ac:absPath xmlns:x15ac="http://schemas.microsoft.com/office/spreadsheetml/2010/11/ac" url="\\gns011\企画財政課\03財政\00各種照会\財政状況資料集\R07\260303【正式依頼】R6財政状況資料集の作成について\回答\回答\"/>
    </mc:Choice>
  </mc:AlternateContent>
  <xr:revisionPtr revIDLastSave="0" documentId="13_ncr:1_{D535BFA0-622F-4793-BB7E-3B2804E440E2}"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U34" i="10" s="1"/>
  <c r="U35" i="10" s="1"/>
  <c r="U36" i="10" s="1"/>
  <c r="CO34" i="10"/>
  <c r="BW34" i="10"/>
  <c r="BW35" i="10" s="1"/>
  <c r="BW36" i="10" s="1"/>
  <c r="BW37" i="10" s="1"/>
  <c r="BW38" i="10" s="1"/>
  <c r="BW39" i="10" s="1"/>
  <c r="BW40" i="10" s="1"/>
  <c r="BW41" i="10" s="1"/>
  <c r="BW42" i="10" s="1"/>
  <c r="BW43" i="10" s="1"/>
  <c r="BE34" i="10"/>
  <c r="C34" i="10"/>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<sst xmlns="http://schemas.openxmlformats.org/spreadsheetml/2006/main" count="1156" uniqueCount="560">
  <si>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</si>
  <si>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</si>
  <si>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</si>
  <si>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</si>
  <si>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</si>
  <si>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</si>
  <si>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</si>
  <si>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</si>
  <si>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</si>
  <si>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</si>
  <si>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</si>
  <si>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</si>
  <si>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</si>
  <si>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</si>
  <si>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</si>
  <si>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</si>
  <si>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</si>
  <si>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</si>
  <si>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</si>
  <si>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</si>
  <si>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</si>
  <si>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</si>
  <si>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</si>
  <si>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</si>
  <si>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</si>
  <si>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</si>
  <si>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</si>
  <si>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</si>
  <si>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</si>
  <si>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</si>
  <si>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</si>
  <si>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</si>
  <si>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</si>
  <si>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</si>
  <si>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</si>
  <si>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</si>
  <si>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</si>
  <si>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</si>
  <si>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</si>
  <si>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</si>
  <si>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</si>
  <si>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</si>
  <si>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</si>
  <si>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</si>
  <si>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</si>
  <si>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</si>
  <si>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</si>
  <si>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</si>
  <si>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</si>
  <si>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(当該欄に積立額が多い上位５基金の基金名を入力して下さい(R06年度末現在))</t>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</si>
  <si>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</si>
  <si>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</si>
  <si>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</si>
  <si>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</si>
  <si>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</si>
  <si>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</si>
  <si>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</si>
  <si>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</si>
  <si>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</si>
  <si>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</si>
  <si>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</si>
  <si>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</si>
  <si>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</si>
  <si>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</si>
  <si>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</si>
  <si>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</si>
  <si>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</si>
  <si>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</si>
  <si>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</si>
  <si>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</si>
  <si>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</si>
  <si>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</si>
  <si>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</si>
  <si>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</si>
  <si>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</si>
  <si>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</si>
  <si>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</si>
  <si>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</si>
  <si>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</si>
  <si>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</si>
  <si>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</si>
  <si>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</si>
  <si>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Ⅴ－２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</si>
  <si>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</si>
  <si>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</si>
  <si>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</si>
  <si>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</si>
  <si>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</si>
  <si>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</si>
  <si>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</si>
  <si>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</si>
  <si>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</si>
  <si>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</si>
  <si>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</si>
  <si>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</si>
  <si>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岐南町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</si>
  <si>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</si>
  <si>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</si>
  <si>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</si>
  <si>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</si>
  <si>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</si>
  <si>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</si>
  <si>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</si>
  <si>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</si>
  <si>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</si>
  <si>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</si>
  <si>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</si>
  <si>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</si>
  <si>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</si>
  <si>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</si>
  <si>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</si>
  <si>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</si>
  <si>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</si>
  <si>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</si>
  <si>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</si>
  <si>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</si>
  <si>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</si>
  <si>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</si>
  <si>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</si>
  <si>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</si>
  <si>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</si>
  <si>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</si>
  <si>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</si>
  <si>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</si>
  <si>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</si>
  <si>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</si>
  <si>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</si>
  <si>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</si>
  <si>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</si>
  <si>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</si>
  <si>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</si>
  <si>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</si>
  <si>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</si>
  <si>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</si>
  <si>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</si>
  <si>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</si>
  <si>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</si>
  <si>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</si>
  <si>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</si>
  <si>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</si>
  <si>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</si>
  <si>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</si>
  <si>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</si>
  <si>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</si>
  <si>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</si>
  <si>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</si>
  <si>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</si>
  <si>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</si>
  <si>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</si>
  <si>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</si>
  <si>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</si>
  <si>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</si>
  <si>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</si>
  <si>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</si>
  <si>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</si>
  <si>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</si>
  <si>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</si>
  <si>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</si>
  <si>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</si>
  <si>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</si>
  <si>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</si>
  <si>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</si>
  <si>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</si>
  <si>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</si>
  <si>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</si>
  <si>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</si>
  <si>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</si>
  <si>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</si>
  <si>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</si>
  <si>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</si>
  <si>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</si>
  <si>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</si>
  <si>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</si>
  <si>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</si>
  <si>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</si>
  <si>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</si>
  <si>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</si>
  <si>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</si>
  <si>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</si>
  <si>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</si>
  <si>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</si>
  <si>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</si>
  <si>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</si>
  <si>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</si>
  <si>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</si>
  <si>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</si>
  <si>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</si>
  <si>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</si>
  <si>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</si>
  <si>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</si>
  <si>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</si>
  <si>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</si>
  <si>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</si>
  <si>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</si>
  <si>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</si>
  <si>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</si>
  <si>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</si>
  <si>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</si>
  <si>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</si>
  <si>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</si>
  <si>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</si>
  <si>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</si>
  <si>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</si>
  <si>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</si>
  <si>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岐阜県岐南町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</si>
  <si>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</si>
  <si>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</si>
  <si>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</si>
  <si>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</si>
  <si>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</si>
  <si>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</si>
  <si>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</si>
  <si>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</si>
  <si>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</si>
  <si>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</si>
  <si>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</si>
  <si>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</si>
  <si>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</si>
  <si>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</si>
  <si>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</si>
  <si>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</si>
  <si>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</si>
  <si>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</si>
  <si>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</si>
  <si>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</si>
  <si>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</si>
  <si>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</si>
  <si>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</si>
  <si>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</si>
  <si>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</si>
  <si>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</si>
  <si>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</si>
  <si>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</si>
  <si>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</si>
  <si>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</si>
  <si>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</si>
  <si>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</si>
  <si>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</si>
  <si>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</si>
  <si>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</si>
  <si>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</si>
  <si>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</si>
  <si>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</si>
  <si>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</si>
  <si>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</si>
  <si>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</si>
  <si>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</si>
  <si>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</si>
  <si>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</si>
  <si>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</si>
  <si>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</si>
  <si>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</si>
  <si>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</si>
  <si>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</si>
  <si>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</si>
  <si>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</si>
  <si>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</si>
  <si>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</si>
  <si>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</si>
  <si>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</si>
  <si>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</si>
  <si>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</si>
  <si>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</si>
  <si>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</si>
  <si>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</si>
  <si>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</si>
  <si>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</si>
  <si>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</si>
  <si>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</si>
  <si>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</si>
  <si>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</si>
  <si>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</si>
  <si>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</si>
  <si>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</si>
  <si>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</si>
  <si>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</si>
  <si>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</si>
  <si>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</si>
  <si>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</si>
  <si>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</si>
  <si>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</si>
  <si>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</si>
  <si>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</si>
  <si>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</si>
  <si>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</si>
  <si>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</si>
  <si>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</si>
  <si>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</si>
  <si>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</si>
  <si>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</si>
  <si>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</si>
  <si>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</si>
  <si>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</si>
  <si>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</si>
  <si>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</si>
  <si>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</si>
  <si>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</si>
  <si>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</si>
  <si>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</si>
  <si>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</si>
  <si>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</si>
  <si>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</si>
  <si>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</si>
  <si>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</si>
  <si>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</si>
  <si>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</si>
  <si>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</si>
  <si>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</si>
  <si>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</si>
  <si>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</si>
  <si>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</si>
  <si>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</si>
  <si>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</si>
  <si>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</si>
  <si>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</si>
  <si>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</si>
  <si>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</si>
  <si>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</si>
  <si>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</si>
  <si>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</si>
  <si>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</si>
  <si>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</si>
  <si>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</si>
  <si>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</si>
  <si>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</si>
  <si>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</si>
  <si>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</si>
  <si>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</si>
  <si>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</si>
  <si>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</si>
  <si>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</si>
  <si>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</si>
  <si>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</si>
  <si>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</si>
  <si>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</si>
  <si>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</si>
  <si>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</si>
  <si>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</si>
  <si>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</si>
  <si>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</si>
  <si>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</si>
  <si>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</si>
  <si>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</si>
  <si>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</si>
  <si>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</si>
  <si>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</si>
  <si>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</si>
  <si>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</si>
  <si>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</si>
  <si>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</si>
  <si>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</si>
  <si>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</si>
  <si>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</si>
  <si>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</si>
  <si>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</si>
  <si>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岐阜県岐南町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</si>
  <si>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</si>
  <si>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</si>
  <si>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</si>
  <si>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</si>
  <si>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</si>
  <si>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</si>
  <si>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</si>
  <si>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</si>
  <si>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</si>
  <si>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</si>
  <si>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</si>
  <si>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</si>
  <si>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</si>
  <si>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</si>
  <si>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</si>
  <si>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</si>
  <si>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</si>
  <si>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</si>
  <si>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</si>
  <si>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</si>
  <si>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羽島郡二町教育委員会特別会計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</si>
  <si>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</si>
  <si>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</si>
  <si>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</si>
  <si>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</si>
  <si>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</si>
  <si>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</si>
  <si>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</si>
  <si>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</si>
  <si>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</si>
  <si>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</si>
  <si>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</si>
  <si>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</si>
  <si>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</si>
  <si>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</si>
  <si>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</si>
  <si>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</si>
  <si>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</si>
  <si>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</si>
  <si>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</si>
  <si>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</si>
  <si>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</si>
  <si>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</si>
  <si>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</si>
  <si>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</si>
  <si>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</si>
  <si>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</si>
  <si>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</si>
  <si>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</si>
  <si>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</si>
  <si>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</si>
  <si>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</si>
  <si>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</si>
  <si>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</si>
  <si>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</si>
  <si>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</si>
  <si>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</si>
  <si>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</si>
  <si>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</si>
  <si>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</si>
  <si>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</si>
  <si>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</si>
  <si>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</si>
  <si>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</si>
  <si>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</si>
  <si>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</si>
  <si>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</si>
  <si>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</si>
  <si>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</si>
  <si>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</si>
  <si>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</si>
  <si>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</si>
  <si>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</si>
  <si>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</si>
  <si>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</si>
  <si>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</si>
  <si>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</si>
  <si>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</si>
  <si>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</si>
  <si>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</si>
  <si>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</si>
  <si>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</si>
  <si>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</si>
  <si>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</si>
  <si>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</si>
  <si>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</si>
  <si>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</si>
  <si>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</si>
  <si>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</si>
  <si>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</si>
  <si>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</si>
  <si>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</si>
  <si>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</si>
  <si>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</si>
  <si>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</si>
  <si>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</si>
  <si>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</si>
  <si>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</si>
  <si>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</si>
  <si>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</si>
  <si>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</si>
  <si>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</si>
  <si>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</si>
  <si>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</si>
  <si>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</si>
  <si>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</si>
  <si>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</si>
  <si>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</si>
  <si>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</si>
  <si>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</si>
  <si>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</si>
  <si>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</si>
  <si>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</si>
  <si>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</si>
  <si>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</si>
  <si>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</si>
  <si>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</si>
  <si>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</si>
  <si>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</si>
  <si>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</si>
  <si>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</si>
  <si>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</si>
  <si>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</si>
  <si>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</si>
  <si>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</si>
  <si>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</si>
  <si>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</si>
  <si>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</si>
  <si>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</si>
  <si>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</si>
  <si>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</si>
  <si>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</si>
  <si>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</si>
  <si>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</si>
  <si>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</si>
  <si>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</si>
  <si>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</si>
  <si>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</si>
  <si>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</si>
  <si>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</si>
  <si>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</si>
  <si>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</si>
  <si>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</si>
  <si>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</si>
  <si>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</si>
  <si>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</si>
  <si>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</si>
  <si>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</si>
  <si>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</si>
  <si>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</si>
  <si>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</si>
  <si>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</si>
  <si>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</si>
  <si>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</si>
  <si>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</si>
  <si>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</si>
  <si>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</si>
  <si>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</si>
  <si>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</si>
  <si>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</si>
  <si>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</si>
  <si>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</si>
  <si>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</si>
  <si>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</si>
  <si>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</si>
  <si>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</si>
  <si>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</si>
  <si>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</si>
  <si>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</si>
  <si>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</si>
  <si>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</si>
  <si>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</si>
  <si>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</si>
  <si>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</si>
  <si>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</si>
  <si>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1.26</t>
  </si>
  <si>
    <t>▲ 1.67</t>
  </si>
  <si>
    <t>▲ 2.73</t>
  </si>
  <si>
    <t>▲ 4.43</t>
  </si>
  <si>
    <t>水道事業会計</t>
  </si>
  <si>
    <t>一般会計</t>
  </si>
  <si>
    <t>下水道事業会計</t>
  </si>
  <si>
    <t>国民健康保険特別会計</t>
  </si>
  <si>
    <t>介護保険特別会計</t>
  </si>
  <si>
    <t>後期高齢者医療特別会計</t>
  </si>
  <si>
    <t>羽島郡二町教育委員会特別会計</t>
  </si>
  <si>
    <t>その他会計（赤字）</t>
  </si>
  <si>
    <t>その他会計（黒字）</t>
  </si>
  <si>
    <t>R02</t>
    <phoneticPr fontId="5"/>
  </si>
  <si>
    <t>R03</t>
    <phoneticPr fontId="5"/>
  </si>
  <si>
    <t>R04</t>
    <phoneticPr fontId="5"/>
  </si>
  <si>
    <t>R05</t>
    <phoneticPr fontId="5"/>
  </si>
  <si>
    <t>R06</t>
    <phoneticPr fontId="5"/>
  </si>
  <si>
    <t>基金から425百万円繰入</t>
    <rPh sb="0" eb="2">
      <t>キキン</t>
    </rPh>
    <rPh sb="7" eb="10">
      <t>ヒャクマンエン</t>
    </rPh>
    <rPh sb="10" eb="12">
      <t>クリイレ</t>
    </rPh>
    <phoneticPr fontId="2"/>
  </si>
  <si>
    <t>岐阜羽島衛生施設組合（一般会計分）</t>
    <rPh sb="0" eb="6">
      <t>ギフハシマエイセイ</t>
    </rPh>
    <rPh sb="6" eb="10">
      <t>シセツクミアイ</t>
    </rPh>
    <rPh sb="11" eb="16">
      <t>イッパンカイケイブン</t>
    </rPh>
    <phoneticPr fontId="38"/>
  </si>
  <si>
    <t>岐阜羽島衛生施設組合（公共用地取得事業特別会計）</t>
    <rPh sb="11" eb="17">
      <t>コウキョウヨウチシュトク</t>
    </rPh>
    <rPh sb="17" eb="19">
      <t>ジギョウ</t>
    </rPh>
    <rPh sb="19" eb="23">
      <t>トクベツカイケイ</t>
    </rPh>
    <phoneticPr fontId="38"/>
  </si>
  <si>
    <t>木曽川右岸地帯水防事務組合</t>
    <rPh sb="0" eb="5">
      <t>キソガワウガン</t>
    </rPh>
    <rPh sb="5" eb="7">
      <t>チタイ</t>
    </rPh>
    <rPh sb="7" eb="9">
      <t>スイボウ</t>
    </rPh>
    <rPh sb="9" eb="13">
      <t>ジムクミアイ</t>
    </rPh>
    <phoneticPr fontId="38"/>
  </si>
  <si>
    <t>岐阜県市町村会館組合</t>
    <rPh sb="0" eb="3">
      <t>ギフケン</t>
    </rPh>
    <rPh sb="3" eb="6">
      <t>シチョウソン</t>
    </rPh>
    <rPh sb="6" eb="8">
      <t>カイカン</t>
    </rPh>
    <rPh sb="8" eb="10">
      <t>クミアイ</t>
    </rPh>
    <phoneticPr fontId="38"/>
  </si>
  <si>
    <t>岐阜県市町村職員退職手当組合</t>
    <rPh sb="0" eb="3">
      <t>ギフケン</t>
    </rPh>
    <rPh sb="3" eb="6">
      <t>シチョウソン</t>
    </rPh>
    <rPh sb="6" eb="8">
      <t>ショクイン</t>
    </rPh>
    <rPh sb="8" eb="10">
      <t>タイショク</t>
    </rPh>
    <rPh sb="10" eb="14">
      <t>テアテクミアイ</t>
    </rPh>
    <phoneticPr fontId="38"/>
  </si>
  <si>
    <t>岐阜地域児童発達支援センター組合</t>
    <rPh sb="0" eb="4">
      <t>ギフチイキ</t>
    </rPh>
    <rPh sb="4" eb="6">
      <t>ジドウ</t>
    </rPh>
    <rPh sb="6" eb="10">
      <t>ハッタツシエン</t>
    </rPh>
    <rPh sb="14" eb="16">
      <t>クミアイ</t>
    </rPh>
    <phoneticPr fontId="38"/>
  </si>
  <si>
    <t>羽島郡広域連合</t>
    <rPh sb="0" eb="3">
      <t>ハシマグン</t>
    </rPh>
    <rPh sb="3" eb="7">
      <t>コウイキレンゴウ</t>
    </rPh>
    <phoneticPr fontId="38"/>
  </si>
  <si>
    <t>岐阜県地方競馬組合</t>
    <rPh sb="0" eb="9">
      <t>ギフケンチホウケイバクミアイ</t>
    </rPh>
    <phoneticPr fontId="38"/>
  </si>
  <si>
    <t>後期高齢者医療連合（一般会計分）</t>
    <rPh sb="0" eb="7">
      <t>コウキコウレイシャイリョウ</t>
    </rPh>
    <rPh sb="7" eb="9">
      <t>レンゴウ</t>
    </rPh>
    <rPh sb="10" eb="15">
      <t>イッパンカイケイブン</t>
    </rPh>
    <phoneticPr fontId="38"/>
  </si>
  <si>
    <t>後期高齢者医療連合（特別会計分）</t>
    <rPh sb="0" eb="7">
      <t>コウキコウレイシャイリョウ</t>
    </rPh>
    <rPh sb="7" eb="9">
      <t>レンゴウ</t>
    </rPh>
    <rPh sb="10" eb="12">
      <t>トクベツ</t>
    </rPh>
    <rPh sb="12" eb="14">
      <t>カイケイ</t>
    </rPh>
    <rPh sb="14" eb="15">
      <t>ブン</t>
    </rPh>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</si>
</sst>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52068</c:v>
                </c:pt>
                <c:pt idx="1">
                  <c:v>47161</c:v>
                </c:pt>
                <c:pt idx="2">
                  <c:v>43423</c:v>
                </c:pt>
                <c:pt idx="3">
                  <c:v>45265</c:v>
                </c:pt>
                <c:pt idx="4">
                  <c:v>54621</c:v>
                </c:pt>
              </c:numCache>
            </c:numRef>
          </c:val>
          <c:smooth val="0"/>
          <c:extLst>
            <c:ext xmlns:c16="http://schemas.microsoft.com/office/drawing/2014/chart" uri="{C3380CC4-5D6E-409C-BE32-E72D297353CC}">
              <c16:uniqueId val="{00000000-AD36-4B91-ACE2-38BA8A4ABED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40630</c:v>
                </c:pt>
                <c:pt idx="1">
                  <c:v>15577</c:v>
                </c:pt>
                <c:pt idx="2">
                  <c:v>35792</c:v>
                </c:pt>
                <c:pt idx="3">
                  <c:v>22362</c:v>
                </c:pt>
                <c:pt idx="4">
                  <c:v>20628</c:v>
                </c:pt>
              </c:numCache>
            </c:numRef>
          </c:val>
          <c:smooth val="0"/>
          <c:extLst>
            <c:ext xmlns:c16="http://schemas.microsoft.com/office/drawing/2014/chart" uri="{C3380CC4-5D6E-409C-BE32-E72D297353CC}">
              <c16:uniqueId val="{00000001-AD36-4B91-ACE2-38BA8A4ABED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9.07</c:v>
                </c:pt>
                <c:pt idx="1">
                  <c:v>15.36</c:v>
                </c:pt>
                <c:pt idx="2">
                  <c:v>11.82</c:v>
                </c:pt>
                <c:pt idx="3">
                  <c:v>11</c:v>
                </c:pt>
                <c:pt idx="4">
                  <c:v>6.09</c:v>
                </c:pt>
              </c:numCache>
            </c:numRef>
          </c:val>
          <c:extLst>
            <c:ext xmlns:c16="http://schemas.microsoft.com/office/drawing/2014/chart" uri="{C3380CC4-5D6E-409C-BE32-E72D297353CC}">
              <c16:uniqueId val="{00000000-AAC7-4CC3-873C-DE46B6E228A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13.49</c:v>
                </c:pt>
                <c:pt idx="1">
                  <c:v>17.489999999999998</c:v>
                </c:pt>
                <c:pt idx="2">
                  <c:v>20.079999999999998</c:v>
                </c:pt>
                <c:pt idx="3">
                  <c:v>17.5</c:v>
                </c:pt>
                <c:pt idx="4">
                  <c:v>16.75</c:v>
                </c:pt>
              </c:numCache>
            </c:numRef>
          </c:val>
          <c:extLst>
            <c:ext xmlns:c16="http://schemas.microsoft.com/office/drawing/2014/chart" uri="{C3380CC4-5D6E-409C-BE32-E72D297353CC}">
              <c16:uniqueId val="{00000001-AAC7-4CC3-873C-DE46B6E228A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-1.26</c:v>
                </c:pt>
                <c:pt idx="1">
                  <c:v>11.91</c:v>
                </c:pt>
                <c:pt idx="2">
                  <c:v>-1.67</c:v>
                </c:pt>
                <c:pt idx="3">
                  <c:v>-2.73</c:v>
                </c:pt>
                <c:pt idx="4">
                  <c:v>-4.43</c:v>
                </c:pt>
              </c:numCache>
            </c:numRef>
          </c:val>
          <c:smooth val="0"/>
          <c:extLst>
            <c:ext xmlns:c16="http://schemas.microsoft.com/office/drawing/2014/chart" uri="{C3380CC4-5D6E-409C-BE32-E72D297353CC}">
              <c16:uniqueId val="{00000002-AAC7-4CC3-873C-DE46B6E228A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A20-42B9-BBFC-488A2277DC7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A20-42B9-BBFC-488A2277DC7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A20-42B9-BBFC-488A2277DC75}"/>
            </c:ext>
          </c:extLst>
        </c:ser>
        <c:ser>
          <c:idx val="3"/>
          <c:order val="3"/>
          <c:tx>
            <c:strRef>
              <c:f>データシート!$A$30</c:f>
              <c:strCache>
                <c:ptCount val="1"/>
                <c:pt idx="0">
                  <c:v>羽島郡二町教育委員会特別会計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3-AA20-42B9-BBFC-488A2277DC75}"/>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0.23</c:v>
                </c:pt>
                <c:pt idx="2">
                  <c:v>#N/A</c:v>
                </c:pt>
                <c:pt idx="3">
                  <c:v>0.23</c:v>
                </c:pt>
                <c:pt idx="4">
                  <c:v>#N/A</c:v>
                </c:pt>
                <c:pt idx="5">
                  <c:v>0.3</c:v>
                </c:pt>
                <c:pt idx="6">
                  <c:v>#N/A</c:v>
                </c:pt>
                <c:pt idx="7">
                  <c:v>0.3</c:v>
                </c:pt>
                <c:pt idx="8">
                  <c:v>#N/A</c:v>
                </c:pt>
                <c:pt idx="9">
                  <c:v>0.34</c:v>
                </c:pt>
              </c:numCache>
            </c:numRef>
          </c:val>
          <c:extLst>
            <c:ext xmlns:c16="http://schemas.microsoft.com/office/drawing/2014/chart" uri="{C3380CC4-5D6E-409C-BE32-E72D297353CC}">
              <c16:uniqueId val="{00000004-AA20-42B9-BBFC-488A2277DC75}"/>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1.51</c:v>
                </c:pt>
                <c:pt idx="2">
                  <c:v>#N/A</c:v>
                </c:pt>
                <c:pt idx="3">
                  <c:v>1.05</c:v>
                </c:pt>
                <c:pt idx="4">
                  <c:v>#N/A</c:v>
                </c:pt>
                <c:pt idx="5">
                  <c:v>1.69</c:v>
                </c:pt>
                <c:pt idx="6">
                  <c:v>#N/A</c:v>
                </c:pt>
                <c:pt idx="7">
                  <c:v>1.73</c:v>
                </c:pt>
                <c:pt idx="8">
                  <c:v>#N/A</c:v>
                </c:pt>
                <c:pt idx="9">
                  <c:v>1.1399999999999999</c:v>
                </c:pt>
              </c:numCache>
            </c:numRef>
          </c:val>
          <c:extLst>
            <c:ext xmlns:c16="http://schemas.microsoft.com/office/drawing/2014/chart" uri="{C3380CC4-5D6E-409C-BE32-E72D297353CC}">
              <c16:uniqueId val="{00000005-AA20-42B9-BBFC-488A2277DC75}"/>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3.94</c:v>
                </c:pt>
                <c:pt idx="2">
                  <c:v>#N/A</c:v>
                </c:pt>
                <c:pt idx="3">
                  <c:v>4.04</c:v>
                </c:pt>
                <c:pt idx="4">
                  <c:v>#N/A</c:v>
                </c:pt>
                <c:pt idx="5">
                  <c:v>3.1</c:v>
                </c:pt>
                <c:pt idx="6">
                  <c:v>#N/A</c:v>
                </c:pt>
                <c:pt idx="7">
                  <c:v>2.48</c:v>
                </c:pt>
                <c:pt idx="8">
                  <c:v>#N/A</c:v>
                </c:pt>
                <c:pt idx="9">
                  <c:v>2.0299999999999998</c:v>
                </c:pt>
              </c:numCache>
            </c:numRef>
          </c:val>
          <c:extLst>
            <c:ext xmlns:c16="http://schemas.microsoft.com/office/drawing/2014/chart" uri="{C3380CC4-5D6E-409C-BE32-E72D297353CC}">
              <c16:uniqueId val="{00000006-AA20-42B9-BBFC-488A2277DC75}"/>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0.87</c:v>
                </c:pt>
                <c:pt idx="2">
                  <c:v>#N/A</c:v>
                </c:pt>
                <c:pt idx="3">
                  <c:v>1.89</c:v>
                </c:pt>
                <c:pt idx="4">
                  <c:v>#N/A</c:v>
                </c:pt>
                <c:pt idx="5">
                  <c:v>3.98</c:v>
                </c:pt>
                <c:pt idx="6">
                  <c:v>#N/A</c:v>
                </c:pt>
                <c:pt idx="7">
                  <c:v>5.21</c:v>
                </c:pt>
                <c:pt idx="8">
                  <c:v>#N/A</c:v>
                </c:pt>
                <c:pt idx="9">
                  <c:v>5.47</c:v>
                </c:pt>
              </c:numCache>
            </c:numRef>
          </c:val>
          <c:extLst>
            <c:ext xmlns:c16="http://schemas.microsoft.com/office/drawing/2014/chart" uri="{C3380CC4-5D6E-409C-BE32-E72D297353CC}">
              <c16:uniqueId val="{00000007-AA20-42B9-BBFC-488A2277DC7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9.0399999999999991</c:v>
                </c:pt>
                <c:pt idx="2">
                  <c:v>#N/A</c:v>
                </c:pt>
                <c:pt idx="3">
                  <c:v>15.34</c:v>
                </c:pt>
                <c:pt idx="4">
                  <c:v>#N/A</c:v>
                </c:pt>
                <c:pt idx="5">
                  <c:v>11.8</c:v>
                </c:pt>
                <c:pt idx="6">
                  <c:v>#N/A</c:v>
                </c:pt>
                <c:pt idx="7">
                  <c:v>10.98</c:v>
                </c:pt>
                <c:pt idx="8">
                  <c:v>#N/A</c:v>
                </c:pt>
                <c:pt idx="9">
                  <c:v>6.07</c:v>
                </c:pt>
              </c:numCache>
            </c:numRef>
          </c:val>
          <c:extLst>
            <c:ext xmlns:c16="http://schemas.microsoft.com/office/drawing/2014/chart" uri="{C3380CC4-5D6E-409C-BE32-E72D297353CC}">
              <c16:uniqueId val="{00000008-AA20-42B9-BBFC-488A2277DC75}"/>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18.66</c:v>
                </c:pt>
                <c:pt idx="2">
                  <c:v>#N/A</c:v>
                </c:pt>
                <c:pt idx="3">
                  <c:v>15.54</c:v>
                </c:pt>
                <c:pt idx="4">
                  <c:v>#N/A</c:v>
                </c:pt>
                <c:pt idx="5">
                  <c:v>15.79</c:v>
                </c:pt>
                <c:pt idx="6">
                  <c:v>#N/A</c:v>
                </c:pt>
                <c:pt idx="7">
                  <c:v>11.66</c:v>
                </c:pt>
                <c:pt idx="8">
                  <c:v>#N/A</c:v>
                </c:pt>
                <c:pt idx="9">
                  <c:v>11.76</c:v>
                </c:pt>
              </c:numCache>
            </c:numRef>
          </c:val>
          <c:extLst>
            <c:ext xmlns:c16="http://schemas.microsoft.com/office/drawing/2014/chart" uri="{C3380CC4-5D6E-409C-BE32-E72D297353CC}">
              <c16:uniqueId val="{00000009-AA20-42B9-BBFC-488A2277DC7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547</c:v>
                </c:pt>
                <c:pt idx="5">
                  <c:v>491</c:v>
                </c:pt>
                <c:pt idx="8">
                  <c:v>476</c:v>
                </c:pt>
                <c:pt idx="11">
                  <c:v>473</c:v>
                </c:pt>
                <c:pt idx="14">
                  <c:v>460</c:v>
                </c:pt>
              </c:numCache>
            </c:numRef>
          </c:val>
          <c:extLst>
            <c:ext xmlns:c16="http://schemas.microsoft.com/office/drawing/2014/chart" uri="{C3380CC4-5D6E-409C-BE32-E72D297353CC}">
              <c16:uniqueId val="{00000000-9DA5-47DD-A7A1-4A77C0CDE95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DA5-47DD-A7A1-4A77C0CDE95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DA5-47DD-A7A1-4A77C0CDE95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33</c:v>
                </c:pt>
                <c:pt idx="3">
                  <c:v>39</c:v>
                </c:pt>
                <c:pt idx="6">
                  <c:v>48</c:v>
                </c:pt>
                <c:pt idx="9">
                  <c:v>37</c:v>
                </c:pt>
                <c:pt idx="12">
                  <c:v>69</c:v>
                </c:pt>
              </c:numCache>
            </c:numRef>
          </c:val>
          <c:extLst>
            <c:ext xmlns:c16="http://schemas.microsoft.com/office/drawing/2014/chart" uri="{C3380CC4-5D6E-409C-BE32-E72D297353CC}">
              <c16:uniqueId val="{00000003-9DA5-47DD-A7A1-4A77C0CDE95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284</c:v>
                </c:pt>
                <c:pt idx="3">
                  <c:v>311</c:v>
                </c:pt>
                <c:pt idx="6">
                  <c:v>302</c:v>
                </c:pt>
                <c:pt idx="9">
                  <c:v>296</c:v>
                </c:pt>
                <c:pt idx="12">
                  <c:v>274</c:v>
                </c:pt>
              </c:numCache>
            </c:numRef>
          </c:val>
          <c:extLst>
            <c:ext xmlns:c16="http://schemas.microsoft.com/office/drawing/2014/chart" uri="{C3380CC4-5D6E-409C-BE32-E72D297353CC}">
              <c16:uniqueId val="{00000004-9DA5-47DD-A7A1-4A77C0CDE95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DA5-47DD-A7A1-4A77C0CDE95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DA5-47DD-A7A1-4A77C0CDE95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482</c:v>
                </c:pt>
                <c:pt idx="3">
                  <c:v>528</c:v>
                </c:pt>
                <c:pt idx="6">
                  <c:v>538</c:v>
                </c:pt>
                <c:pt idx="9">
                  <c:v>544</c:v>
                </c:pt>
                <c:pt idx="12">
                  <c:v>523</c:v>
                </c:pt>
              </c:numCache>
            </c:numRef>
          </c:val>
          <c:extLst>
            <c:ext xmlns:c16="http://schemas.microsoft.com/office/drawing/2014/chart" uri="{C3380CC4-5D6E-409C-BE32-E72D297353CC}">
              <c16:uniqueId val="{00000007-9DA5-47DD-A7A1-4A77C0CDE95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252</c:v>
                </c:pt>
                <c:pt idx="2">
                  <c:v>#N/A</c:v>
                </c:pt>
                <c:pt idx="3">
                  <c:v>#N/A</c:v>
                </c:pt>
                <c:pt idx="4">
                  <c:v>387</c:v>
                </c:pt>
                <c:pt idx="5">
                  <c:v>#N/A</c:v>
                </c:pt>
                <c:pt idx="6">
                  <c:v>#N/A</c:v>
                </c:pt>
                <c:pt idx="7">
                  <c:v>412</c:v>
                </c:pt>
                <c:pt idx="8">
                  <c:v>#N/A</c:v>
                </c:pt>
                <c:pt idx="9">
                  <c:v>#N/A</c:v>
                </c:pt>
                <c:pt idx="10">
                  <c:v>404</c:v>
                </c:pt>
                <c:pt idx="11">
                  <c:v>#N/A</c:v>
                </c:pt>
                <c:pt idx="12">
                  <c:v>#N/A</c:v>
                </c:pt>
                <c:pt idx="13">
                  <c:v>406</c:v>
                </c:pt>
                <c:pt idx="14">
                  <c:v>#N/A</c:v>
                </c:pt>
              </c:numCache>
            </c:numRef>
          </c:val>
          <c:smooth val="0"/>
          <c:extLst>
            <c:ext xmlns:c16="http://schemas.microsoft.com/office/drawing/2014/chart" uri="{C3380CC4-5D6E-409C-BE32-E72D297353CC}">
              <c16:uniqueId val="{00000008-9DA5-47DD-A7A1-4A77C0CDE95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5359</c:v>
                </c:pt>
                <c:pt idx="5">
                  <c:v>5341</c:v>
                </c:pt>
                <c:pt idx="8">
                  <c:v>5242</c:v>
                </c:pt>
                <c:pt idx="11">
                  <c:v>5993</c:v>
                </c:pt>
                <c:pt idx="14">
                  <c:v>5468</c:v>
                </c:pt>
              </c:numCache>
            </c:numRef>
          </c:val>
          <c:extLst>
            <c:ext xmlns:c16="http://schemas.microsoft.com/office/drawing/2014/chart" uri="{C3380CC4-5D6E-409C-BE32-E72D297353CC}">
              <c16:uniqueId val="{00000000-8AB4-4909-B084-9F738BF5745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8AB4-4909-B084-9F738BF5745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2466</c:v>
                </c:pt>
                <c:pt idx="5">
                  <c:v>2675</c:v>
                </c:pt>
                <c:pt idx="8">
                  <c:v>2649</c:v>
                </c:pt>
                <c:pt idx="11">
                  <c:v>2566</c:v>
                </c:pt>
                <c:pt idx="14">
                  <c:v>2513</c:v>
                </c:pt>
              </c:numCache>
            </c:numRef>
          </c:val>
          <c:extLst>
            <c:ext xmlns:c16="http://schemas.microsoft.com/office/drawing/2014/chart" uri="{C3380CC4-5D6E-409C-BE32-E72D297353CC}">
              <c16:uniqueId val="{00000002-8AB4-4909-B084-9F738BF5745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AB4-4909-B084-9F738BF5745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AB4-4909-B084-9F738BF5745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AB4-4909-B084-9F738BF5745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315</c:v>
                </c:pt>
                <c:pt idx="3">
                  <c:v>247</c:v>
                </c:pt>
                <c:pt idx="6">
                  <c:v>126</c:v>
                </c:pt>
                <c:pt idx="9">
                  <c:v>117</c:v>
                </c:pt>
                <c:pt idx="12">
                  <c:v>109</c:v>
                </c:pt>
              </c:numCache>
            </c:numRef>
          </c:val>
          <c:extLst>
            <c:ext xmlns:c16="http://schemas.microsoft.com/office/drawing/2014/chart" uri="{C3380CC4-5D6E-409C-BE32-E72D297353CC}">
              <c16:uniqueId val="{00000006-8AB4-4909-B084-9F738BF5745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486</c:v>
                </c:pt>
                <c:pt idx="3">
                  <c:v>486</c:v>
                </c:pt>
                <c:pt idx="6">
                  <c:v>417</c:v>
                </c:pt>
                <c:pt idx="9">
                  <c:v>364</c:v>
                </c:pt>
                <c:pt idx="12">
                  <c:v>587</c:v>
                </c:pt>
              </c:numCache>
            </c:numRef>
          </c:val>
          <c:extLst>
            <c:ext xmlns:c16="http://schemas.microsoft.com/office/drawing/2014/chart" uri="{C3380CC4-5D6E-409C-BE32-E72D297353CC}">
              <c16:uniqueId val="{00000007-8AB4-4909-B084-9F738BF5745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2273</c:v>
                </c:pt>
                <c:pt idx="3">
                  <c:v>2328</c:v>
                </c:pt>
                <c:pt idx="6">
                  <c:v>2511</c:v>
                </c:pt>
                <c:pt idx="9">
                  <c:v>2710</c:v>
                </c:pt>
                <c:pt idx="12">
                  <c:v>2729</c:v>
                </c:pt>
              </c:numCache>
            </c:numRef>
          </c:val>
          <c:extLst>
            <c:ext xmlns:c16="http://schemas.microsoft.com/office/drawing/2014/chart" uri="{C3380CC4-5D6E-409C-BE32-E72D297353CC}">
              <c16:uniqueId val="{00000008-8AB4-4909-B084-9F738BF5745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AB4-4909-B084-9F738BF5745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5138</c:v>
                </c:pt>
                <c:pt idx="3">
                  <c:v>5141</c:v>
                </c:pt>
                <c:pt idx="6">
                  <c:v>4834</c:v>
                </c:pt>
                <c:pt idx="9">
                  <c:v>4452</c:v>
                </c:pt>
                <c:pt idx="12">
                  <c:v>4041</c:v>
                </c:pt>
              </c:numCache>
            </c:numRef>
          </c:val>
          <c:extLst>
            <c:ext xmlns:c16="http://schemas.microsoft.com/office/drawing/2014/chart" uri="{C3380CC4-5D6E-409C-BE32-E72D297353CC}">
              <c16:uniqueId val="{0000000A-8AB4-4909-B084-9F738BF5745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386</c:v>
                </c:pt>
                <c:pt idx="2">
                  <c:v>#N/A</c:v>
                </c:pt>
                <c:pt idx="3">
                  <c:v>#N/A</c:v>
                </c:pt>
                <c:pt idx="4">
                  <c:v>186</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AB4-4909-B084-9F738BF5745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1124</c:v>
                </c:pt>
                <c:pt idx="1">
                  <c:v>1000</c:v>
                </c:pt>
                <c:pt idx="2">
                  <c:v>1000</c:v>
                </c:pt>
              </c:numCache>
            </c:numRef>
          </c:val>
          <c:extLst>
            <c:ext xmlns:c16="http://schemas.microsoft.com/office/drawing/2014/chart" uri="{C3380CC4-5D6E-409C-BE32-E72D297353CC}">
              <c16:uniqueId val="{00000000-C946-4C5C-B659-6EE01021103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233</c:v>
                </c:pt>
                <c:pt idx="1">
                  <c:v>258</c:v>
                </c:pt>
                <c:pt idx="2">
                  <c:v>290</c:v>
                </c:pt>
              </c:numCache>
            </c:numRef>
          </c:val>
          <c:extLst>
            <c:ext xmlns:c16="http://schemas.microsoft.com/office/drawing/2014/chart" uri="{C3380CC4-5D6E-409C-BE32-E72D297353CC}">
              <c16:uniqueId val="{00000001-C946-4C5C-B659-6EE01021103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1170</c:v>
                </c:pt>
                <c:pt idx="1">
                  <c:v>1148</c:v>
                </c:pt>
                <c:pt idx="2">
                  <c:v>1062</c:v>
                </c:pt>
              </c:numCache>
            </c:numRef>
          </c:val>
          <c:extLst>
            <c:ext xmlns:c16="http://schemas.microsoft.com/office/drawing/2014/chart" uri="{C3380CC4-5D6E-409C-BE32-E72D297353CC}">
              <c16:uniqueId val="{00000002-C946-4C5C-B659-6EE01021103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岐阜県岐南町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年度から、過去に借入れを行った公共施設の老朽化対策に係る大型普通建設事業等の償還が開始し、実質公債費比率の分子が増加傾向となっている。</a:t>
          </a:r>
          <a:endParaRPr lang="ja-JP" altLang="ja-JP" sz="1400">
            <a:effectLst/>
          </a:endParaRPr>
        </a:p>
        <a:p>
          <a:r>
            <a:rPr kumimoji="1" lang="ja-JP" altLang="ja-JP" sz="1100">
              <a:solidFill>
                <a:schemeClr val="dk1"/>
              </a:solidFill>
              <a:effectLst/>
              <a:latin typeface="+mn-lt"/>
              <a:ea typeface="+mn-ea"/>
              <a:cs typeface="+mn-cs"/>
            </a:rPr>
            <a:t>　今後については、令和</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年度で庁舎整備事業の償還が完了する予定ではあるが、</a:t>
          </a:r>
          <a:r>
            <a:rPr lang="ja-JP" altLang="ja-JP" sz="1100">
              <a:solidFill>
                <a:schemeClr val="dk1"/>
              </a:solidFill>
              <a:effectLst/>
              <a:latin typeface="+mn-lt"/>
              <a:ea typeface="+mn-ea"/>
              <a:cs typeface="+mn-cs"/>
            </a:rPr>
            <a:t>次期ごみ処理施設建設工事に係る負担金が増加傾向にあるため、財源を起債で補うことが予想される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引き続き事業の精査により地方債の新規発行の抑制に努める。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岐阜県岐南町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地方債の現在高は、借入額が償還額を超えないように地方債を発行したため減少した。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充当可能基金は、公共施設建設事業基金を防災倉庫解体・新防災備蓄倉庫建設工事等に充てたため残高が減少し、減額となったが、依然として充当可能財源等が将来負担額を上回り、将来負担比率は発生していない。</a:t>
          </a:r>
          <a:endParaRPr lang="ja-JP" altLang="ja-JP" sz="1400">
            <a:effectLst/>
          </a:endParaRPr>
        </a:p>
        <a:p>
          <a:r>
            <a:rPr kumimoji="1" lang="ja-JP" altLang="ja-JP" sz="1100">
              <a:solidFill>
                <a:schemeClr val="dk1"/>
              </a:solidFill>
              <a:effectLst/>
              <a:latin typeface="+mn-lt"/>
              <a:ea typeface="+mn-ea"/>
              <a:cs typeface="+mn-cs"/>
            </a:rPr>
            <a:t>　今後も後世への負担を少しでも軽減するよう、地方債の発行を抑え、充当可能基金の取り崩しに依存しない健全財政運営に努める。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岐阜県岐南町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公共施設建設事業基金を防災倉庫解体・新防災備蓄倉庫建設工事等に充てるため</a:t>
          </a:r>
          <a:r>
            <a:rPr kumimoji="1" lang="en-US" altLang="ja-JP" sz="1100">
              <a:solidFill>
                <a:schemeClr val="dk1"/>
              </a:solidFill>
              <a:effectLst/>
              <a:latin typeface="+mn-lt"/>
              <a:ea typeface="+mn-ea"/>
              <a:cs typeface="+mn-cs"/>
            </a:rPr>
            <a:t>149</a:t>
          </a:r>
          <a:r>
            <a:rPr kumimoji="1" lang="ja-JP" altLang="ja-JP" sz="1100">
              <a:solidFill>
                <a:schemeClr val="dk1"/>
              </a:solidFill>
              <a:effectLst/>
              <a:latin typeface="+mn-lt"/>
              <a:ea typeface="+mn-ea"/>
              <a:cs typeface="+mn-cs"/>
            </a:rPr>
            <a:t>百万円取り崩したことなどにより、基金全体として</a:t>
          </a:r>
          <a:r>
            <a:rPr kumimoji="1" lang="en-US" altLang="ja-JP" sz="1100">
              <a:solidFill>
                <a:schemeClr val="dk1"/>
              </a:solidFill>
              <a:effectLst/>
              <a:latin typeface="+mn-lt"/>
              <a:ea typeface="+mn-ea"/>
              <a:cs typeface="+mn-cs"/>
            </a:rPr>
            <a:t>53</a:t>
          </a:r>
          <a:r>
            <a:rPr kumimoji="1" lang="ja-JP" altLang="ja-JP" sz="1100">
              <a:solidFill>
                <a:schemeClr val="dk1"/>
              </a:solidFill>
              <a:effectLst/>
              <a:latin typeface="+mn-lt"/>
              <a:ea typeface="+mn-ea"/>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災害等の不測の事態への対応や公共施設の老朽化対策等に備え、決算余剰金を積極的に積み立てていく。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公共施設建設事業基金　：　公共用地の取得並びに公共施設の建設及び整備事業の費用に充てる。</a:t>
          </a:r>
          <a:endParaRPr lang="ja-JP" altLang="ja-JP" sz="1400">
            <a:effectLst/>
          </a:endParaRPr>
        </a:p>
        <a:p>
          <a:r>
            <a:rPr kumimoji="1" lang="ja-JP" altLang="ja-JP" sz="1100">
              <a:solidFill>
                <a:schemeClr val="dk1"/>
              </a:solidFill>
              <a:effectLst/>
              <a:latin typeface="+mn-lt"/>
              <a:ea typeface="+mn-ea"/>
              <a:cs typeface="+mn-cs"/>
            </a:rPr>
            <a:t>　地域創生福祉振興基金　：　個性的で魅力あるふるさとづくり事業を推進し、町民の地域における福祉活動の促進、快適な生活環境の形成を図るための費用に</a:t>
          </a:r>
          <a:endParaRPr lang="ja-JP" altLang="ja-JP" sz="1400">
            <a:effectLst/>
          </a:endParaRPr>
        </a:p>
        <a:p>
          <a:r>
            <a:rPr kumimoji="1" lang="ja-JP" altLang="ja-JP" sz="1100">
              <a:solidFill>
                <a:schemeClr val="dk1"/>
              </a:solidFill>
              <a:effectLst/>
              <a:latin typeface="+mn-lt"/>
              <a:ea typeface="+mn-ea"/>
              <a:cs typeface="+mn-cs"/>
            </a:rPr>
            <a:t>　　　　　　　　　　　　　　充てる。</a:t>
          </a:r>
          <a:endParaRPr lang="ja-JP" altLang="ja-JP" sz="1400">
            <a:effectLst/>
          </a:endParaRPr>
        </a:p>
        <a:p>
          <a:r>
            <a:rPr kumimoji="1" lang="ja-JP" altLang="ja-JP" sz="1100">
              <a:solidFill>
                <a:schemeClr val="dk1"/>
              </a:solidFill>
              <a:effectLst/>
              <a:latin typeface="+mn-lt"/>
              <a:ea typeface="+mn-ea"/>
              <a:cs typeface="+mn-cs"/>
            </a:rPr>
            <a:t>　環境基金：　良好な環境の保全及び美化に関する施策を推進するため、町民等の参加と協働による地域環境の保全のための活動に要する費用に充てる。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公共施設建設事業基金：条例で定める義務的積立額の</a:t>
          </a:r>
          <a:r>
            <a:rPr kumimoji="1" lang="en-US" altLang="ja-JP" sz="1100">
              <a:solidFill>
                <a:schemeClr val="dk1"/>
              </a:solidFill>
              <a:effectLst/>
              <a:latin typeface="+mn-lt"/>
              <a:ea typeface="+mn-ea"/>
              <a:cs typeface="+mn-cs"/>
            </a:rPr>
            <a:t>55</a:t>
          </a:r>
          <a:r>
            <a:rPr kumimoji="1" lang="ja-JP" altLang="ja-JP" sz="1100">
              <a:solidFill>
                <a:schemeClr val="dk1"/>
              </a:solidFill>
              <a:effectLst/>
              <a:latin typeface="+mn-lt"/>
              <a:ea typeface="+mn-ea"/>
              <a:cs typeface="+mn-cs"/>
            </a:rPr>
            <a:t>百万円に利息等を加えた</a:t>
          </a:r>
          <a:r>
            <a:rPr kumimoji="1" lang="en-US" altLang="ja-JP" sz="1100">
              <a:solidFill>
                <a:schemeClr val="dk1"/>
              </a:solidFill>
              <a:effectLst/>
              <a:latin typeface="+mn-lt"/>
              <a:ea typeface="+mn-ea"/>
              <a:cs typeface="+mn-cs"/>
            </a:rPr>
            <a:t>57</a:t>
          </a:r>
          <a:r>
            <a:rPr kumimoji="1" lang="ja-JP" altLang="ja-JP" sz="1100">
              <a:solidFill>
                <a:schemeClr val="dk1"/>
              </a:solidFill>
              <a:effectLst/>
              <a:latin typeface="+mn-lt"/>
              <a:ea typeface="+mn-ea"/>
              <a:cs typeface="+mn-cs"/>
            </a:rPr>
            <a:t>百万円を積み立てたが、防災倉庫解体・新防災備蓄倉庫建設工事等に充てる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ため</a:t>
          </a:r>
          <a:r>
            <a:rPr kumimoji="1" lang="en-US" altLang="ja-JP" sz="1100">
              <a:solidFill>
                <a:schemeClr val="dk1"/>
              </a:solidFill>
              <a:effectLst/>
              <a:latin typeface="+mn-lt"/>
              <a:ea typeface="+mn-ea"/>
              <a:cs typeface="+mn-cs"/>
            </a:rPr>
            <a:t>149</a:t>
          </a:r>
          <a:r>
            <a:rPr kumimoji="1" lang="ja-JP" altLang="ja-JP" sz="1100">
              <a:solidFill>
                <a:schemeClr val="dk1"/>
              </a:solidFill>
              <a:effectLst/>
              <a:latin typeface="+mn-lt"/>
              <a:ea typeface="+mn-ea"/>
              <a:cs typeface="+mn-cs"/>
            </a:rPr>
            <a:t>百万円取り崩したことにより減となった。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公共施設建設事業基金：公共施設の老朽化対策経費に充てるため、条例で定めのある義務的積立額の</a:t>
          </a:r>
          <a:r>
            <a:rPr kumimoji="1" lang="en-US" altLang="ja-JP" sz="1100">
              <a:solidFill>
                <a:schemeClr val="dk1"/>
              </a:solidFill>
              <a:effectLst/>
              <a:latin typeface="+mn-lt"/>
              <a:ea typeface="+mn-ea"/>
              <a:cs typeface="+mn-cs"/>
            </a:rPr>
            <a:t>55</a:t>
          </a:r>
          <a:r>
            <a:rPr kumimoji="1" lang="ja-JP" altLang="ja-JP" sz="1100">
              <a:solidFill>
                <a:schemeClr val="dk1"/>
              </a:solidFill>
              <a:effectLst/>
              <a:latin typeface="+mn-lt"/>
              <a:ea typeface="+mn-ea"/>
              <a:cs typeface="+mn-cs"/>
            </a:rPr>
            <a:t>百万円に加え、決算余剰金を可能な限り積み立てていく。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 利息分や地方財政法第</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条の規定により</a:t>
          </a:r>
          <a:r>
            <a:rPr kumimoji="1" lang="en-US" altLang="ja-JP" sz="1100">
              <a:solidFill>
                <a:schemeClr val="dk1"/>
              </a:solidFill>
              <a:effectLst/>
              <a:latin typeface="+mn-lt"/>
              <a:ea typeface="+mn-ea"/>
              <a:cs typeface="+mn-cs"/>
            </a:rPr>
            <a:t>274</a:t>
          </a:r>
          <a:r>
            <a:rPr kumimoji="1" lang="ja-JP" altLang="ja-JP" sz="1100">
              <a:solidFill>
                <a:schemeClr val="dk1"/>
              </a:solidFill>
              <a:effectLst/>
              <a:latin typeface="+mn-lt"/>
              <a:ea typeface="+mn-ea"/>
              <a:cs typeface="+mn-cs"/>
            </a:rPr>
            <a:t>百万円積み立てたが、物価高騰や</a:t>
          </a:r>
          <a:r>
            <a:rPr lang="ja-JP" altLang="ja-JP" sz="1100">
              <a:solidFill>
                <a:schemeClr val="dk1"/>
              </a:solidFill>
              <a:effectLst/>
              <a:latin typeface="+mn-lt"/>
              <a:ea typeface="+mn-ea"/>
              <a:cs typeface="+mn-cs"/>
            </a:rPr>
            <a:t>社会保障関連経費</a:t>
          </a:r>
          <a:r>
            <a:rPr kumimoji="1" lang="ja-JP" altLang="ja-JP" sz="1100">
              <a:solidFill>
                <a:schemeClr val="dk1"/>
              </a:solidFill>
              <a:effectLst/>
              <a:latin typeface="+mn-lt"/>
              <a:ea typeface="+mn-ea"/>
              <a:cs typeface="+mn-cs"/>
            </a:rPr>
            <a:t>の増加により</a:t>
          </a:r>
          <a:r>
            <a:rPr kumimoji="1" lang="en-US" altLang="ja-JP" sz="1100">
              <a:solidFill>
                <a:schemeClr val="dk1"/>
              </a:solidFill>
              <a:effectLst/>
              <a:latin typeface="+mn-lt"/>
              <a:ea typeface="+mn-ea"/>
              <a:cs typeface="+mn-cs"/>
            </a:rPr>
            <a:t>274</a:t>
          </a:r>
          <a:r>
            <a:rPr kumimoji="1" lang="ja-JP" altLang="ja-JP" sz="1100">
              <a:solidFill>
                <a:schemeClr val="dk1"/>
              </a:solidFill>
              <a:effectLst/>
              <a:latin typeface="+mn-lt"/>
              <a:ea typeface="+mn-ea"/>
              <a:cs typeface="+mn-cs"/>
            </a:rPr>
            <a:t>百万円取り崩したことで、令和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年度と同額と</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災害等の不測の事態への対応に備え、決算余剰金を可能な限り積み立て、基金残高が標準財政規模の</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を下回らないように確保していく。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臨時財政対策債償還基金費等</a:t>
          </a:r>
          <a:r>
            <a:rPr kumimoji="1" lang="en-US" altLang="ja-JP" sz="1100">
              <a:solidFill>
                <a:schemeClr val="dk1"/>
              </a:solidFill>
              <a:effectLst/>
              <a:latin typeface="+mn-lt"/>
              <a:ea typeface="+mn-ea"/>
              <a:cs typeface="+mn-cs"/>
            </a:rPr>
            <a:t>32</a:t>
          </a:r>
          <a:r>
            <a:rPr kumimoji="1" lang="ja-JP" altLang="ja-JP" sz="1100">
              <a:solidFill>
                <a:schemeClr val="dk1"/>
              </a:solidFill>
              <a:effectLst/>
              <a:latin typeface="+mn-lt"/>
              <a:ea typeface="+mn-ea"/>
              <a:cs typeface="+mn-cs"/>
            </a:rPr>
            <a:t>百万円を積み立てたことにより増となった。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年度も普通交付税の臨時財政対策債償還基金費分を当基金に積み立てる計画があり、その後も決算余剰金を可能な限り積み立てていく。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岐阜県岐南町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26,366
25,494
7.91
10,549,403
10,062,080
363,773
5,970,004
4,041,261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類似団体、全国及び県平均を上回り、前年度に引き続き高い財政力を維持しているが、減少傾向となっている。基準財政収入額は法人税割、地方特例交付金等で増加したが、基準財政需要額はこども子育て費が高額となり、需要と収入の差が前年度と比較し大きくなった。今後も厳しい財政状況が懸念されるため、歳出においては、緊急に必要な事業を峻別し、投資的経費を抑制する等の見直しを実施するとともに、税収の徴収率向上に努め、歳入確保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140405</xdr:rowOff>
    </xdr:from>
    <xdr:to>
      <xdr:col>23</xdr:col>
      <xdr:colOff>133350</xdr:colOff>
      <xdr:row>40</xdr:row>
      <xdr:rowOff>153811</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998405"/>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67327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6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113595</xdr:rowOff>
    </xdr:from>
    <xdr:to>
      <xdr:col>19</xdr:col>
      <xdr:colOff>133350</xdr:colOff>
      <xdr:row>40</xdr:row>
      <xdr:rowOff>140405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97159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81845</xdr:rowOff>
    </xdr:from>
    <xdr:to>
      <xdr:col>19</xdr:col>
      <xdr:colOff>184150</xdr:colOff>
      <xdr:row>43</xdr:row>
      <xdr:rowOff>11995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168222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69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86783</xdr:rowOff>
    </xdr:from>
    <xdr:to>
      <xdr:col>15</xdr:col>
      <xdr:colOff>82550</xdr:colOff>
      <xdr:row>40</xdr:row>
      <xdr:rowOff>113595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94478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59972</xdr:rowOff>
    </xdr:from>
    <xdr:to>
      <xdr:col>11</xdr:col>
      <xdr:colOff>31750</xdr:colOff>
      <xdr:row>40</xdr:row>
      <xdr:rowOff>86783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91797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114599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101194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103011</xdr:rowOff>
    </xdr:from>
    <xdr:to>
      <xdr:col>23</xdr:col>
      <xdr:colOff>184150</xdr:colOff>
      <xdr:row>41</xdr:row>
      <xdr:rowOff>33161</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119538</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806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89605</xdr:rowOff>
    </xdr:from>
    <xdr:to>
      <xdr:col>19</xdr:col>
      <xdr:colOff>184150</xdr:colOff>
      <xdr:row>41</xdr:row>
      <xdr:rowOff>19755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29932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716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62795</xdr:rowOff>
    </xdr:from>
    <xdr:to>
      <xdr:col>15</xdr:col>
      <xdr:colOff>133350</xdr:colOff>
      <xdr:row>40</xdr:row>
      <xdr:rowOff>164395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92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3122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35983</xdr:rowOff>
    </xdr:from>
    <xdr:to>
      <xdr:col>11</xdr:col>
      <xdr:colOff>82550</xdr:colOff>
      <xdr:row>40</xdr:row>
      <xdr:rowOff>137583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147760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9172</xdr:rowOff>
    </xdr:from>
    <xdr:to>
      <xdr:col>7</xdr:col>
      <xdr:colOff>31750</xdr:colOff>
      <xdr:row>40</xdr:row>
      <xdr:rowOff>110772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86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120949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63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類似団体及び県平均を上回ったが、全国平均は下回り、前年度と比較して</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改善した。これは、地方交付税、地方特例交付金等の増加により経常一般財源が増加し、人件費、扶助費の増加による経常経費一般充当財源等の伸び率を上回ったためである。引き続き、行財政改革への取組を通じて義務的経費の削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21907</xdr:rowOff>
    </xdr:from>
    <xdr:to>
      <xdr:col>23</xdr:col>
      <xdr:colOff>133350</xdr:colOff>
      <xdr:row>66</xdr:row>
      <xdr:rowOff>142875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37457"/>
          <a:ext cx="0" cy="13211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114952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142875</xdr:rowOff>
    </xdr:from>
    <xdr:to>
      <xdr:col>24</xdr:col>
      <xdr:colOff>12700</xdr:colOff>
      <xdr:row>66</xdr:row>
      <xdr:rowOff>142875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108284</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8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21907</xdr:rowOff>
    </xdr:from>
    <xdr:to>
      <xdr:col>24</xdr:col>
      <xdr:colOff>12700</xdr:colOff>
      <xdr:row>59</xdr:row>
      <xdr:rowOff>21907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3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90170</xdr:rowOff>
    </xdr:from>
    <xdr:to>
      <xdr:col>23</xdr:col>
      <xdr:colOff>133350</xdr:colOff>
      <xdr:row>63</xdr:row>
      <xdr:rowOff>114300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89152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37799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67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53975</xdr:rowOff>
    </xdr:from>
    <xdr:to>
      <xdr:col>19</xdr:col>
      <xdr:colOff>133350</xdr:colOff>
      <xdr:row>63</xdr:row>
      <xdr:rowOff>114300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85532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120984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57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71120</xdr:rowOff>
    </xdr:from>
    <xdr:to>
      <xdr:col>15</xdr:col>
      <xdr:colOff>82550</xdr:colOff>
      <xdr:row>63</xdr:row>
      <xdr:rowOff>53975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529570"/>
          <a:ext cx="889000" cy="32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72072</xdr:rowOff>
    </xdr:from>
    <xdr:to>
      <xdr:col>15</xdr:col>
      <xdr:colOff>133350</xdr:colOff>
      <xdr:row>63</xdr:row>
      <xdr:rowOff>2222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12399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71120</xdr:rowOff>
    </xdr:from>
    <xdr:to>
      <xdr:col>11</xdr:col>
      <xdr:colOff>31750</xdr:colOff>
      <xdr:row>63</xdr:row>
      <xdr:rowOff>17780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52957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2222</xdr:rowOff>
    </xdr:from>
    <xdr:to>
      <xdr:col>11</xdr:col>
      <xdr:colOff>82550</xdr:colOff>
      <xdr:row>61</xdr:row>
      <xdr:rowOff>103822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113999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150495</xdr:rowOff>
    </xdr:from>
    <xdr:to>
      <xdr:col>7</xdr:col>
      <xdr:colOff>31750</xdr:colOff>
      <xdr:row>63</xdr:row>
      <xdr:rowOff>80645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65422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11447</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81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63500</xdr:rowOff>
    </xdr:from>
    <xdr:to>
      <xdr:col>19</xdr:col>
      <xdr:colOff>184150</xdr:colOff>
      <xdr:row>63</xdr:row>
      <xdr:rowOff>165100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3175</xdr:rowOff>
    </xdr:from>
    <xdr:to>
      <xdr:col>15</xdr:col>
      <xdr:colOff>133350</xdr:colOff>
      <xdr:row>63</xdr:row>
      <xdr:rowOff>104775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80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89552</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89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20320</xdr:rowOff>
    </xdr:from>
    <xdr:to>
      <xdr:col>11</xdr:col>
      <xdr:colOff>82550</xdr:colOff>
      <xdr:row>61</xdr:row>
      <xdr:rowOff>121920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106697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56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138430</xdr:rowOff>
    </xdr:from>
    <xdr:to>
      <xdr:col>7</xdr:col>
      <xdr:colOff>31750</xdr:colOff>
      <xdr:row>63</xdr:row>
      <xdr:rowOff>68580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78757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[119,533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全国及び県平均を下回っている要因として、ごみ処理業務や消防業務を一部事務組合及び広域連合で実施していること挙げられる。今後も職員定数の適正化など、行財政改革を継続し、さらなる改善を図っ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146935</xdr:rowOff>
    </xdr:from>
    <xdr:to>
      <xdr:col>23</xdr:col>
      <xdr:colOff>133350</xdr:colOff>
      <xdr:row>88</xdr:row>
      <xdr:rowOff>169224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4034385"/>
          <a:ext cx="0" cy="1222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141301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2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169224</xdr:rowOff>
    </xdr:from>
    <xdr:to>
      <xdr:col>24</xdr:col>
      <xdr:colOff>12700</xdr:colOff>
      <xdr:row>88</xdr:row>
      <xdr:rowOff>169224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25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61862</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7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146935</xdr:rowOff>
    </xdr:from>
    <xdr:to>
      <xdr:col>24</xdr:col>
      <xdr:colOff>12700</xdr:colOff>
      <xdr:row>81</xdr:row>
      <xdr:rowOff>146935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03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36233</xdr:rowOff>
    </xdr:from>
    <xdr:to>
      <xdr:col>23</xdr:col>
      <xdr:colOff>133350</xdr:colOff>
      <xdr:row>82</xdr:row>
      <xdr:rowOff>60683</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095133"/>
          <a:ext cx="838200" cy="2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149319</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208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5792</xdr:rowOff>
    </xdr:from>
    <xdr:to>
      <xdr:col>23</xdr:col>
      <xdr:colOff>184150</xdr:colOff>
      <xdr:row>83</xdr:row>
      <xdr:rowOff>107392</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23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36233</xdr:rowOff>
    </xdr:from>
    <xdr:to>
      <xdr:col>19</xdr:col>
      <xdr:colOff>133350</xdr:colOff>
      <xdr:row>82</xdr:row>
      <xdr:rowOff>46597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3225800" y="14095133"/>
          <a:ext cx="889000" cy="10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135075</xdr:rowOff>
    </xdr:from>
    <xdr:to>
      <xdr:col>19</xdr:col>
      <xdr:colOff>184150</xdr:colOff>
      <xdr:row>83</xdr:row>
      <xdr:rowOff>65225</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19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50002</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4280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163339</xdr:rowOff>
    </xdr:from>
    <xdr:to>
      <xdr:col>15</xdr:col>
      <xdr:colOff>82550</xdr:colOff>
      <xdr:row>82</xdr:row>
      <xdr:rowOff>46597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4050789"/>
          <a:ext cx="889000" cy="54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136348</xdr:rowOff>
    </xdr:from>
    <xdr:to>
      <xdr:col>15</xdr:col>
      <xdr:colOff>133350</xdr:colOff>
      <xdr:row>83</xdr:row>
      <xdr:rowOff>66498</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51275</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428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163339</xdr:rowOff>
    </xdr:from>
    <xdr:to>
      <xdr:col>11</xdr:col>
      <xdr:colOff>31750</xdr:colOff>
      <xdr:row>82</xdr:row>
      <xdr:rowOff>24017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1447800" y="14050789"/>
          <a:ext cx="889000" cy="3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103290</xdr:rowOff>
    </xdr:from>
    <xdr:to>
      <xdr:col>11</xdr:col>
      <xdr:colOff>82550</xdr:colOff>
      <xdr:row>83</xdr:row>
      <xdr:rowOff>33440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18217</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424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60393</xdr:rowOff>
    </xdr:from>
    <xdr:to>
      <xdr:col>7</xdr:col>
      <xdr:colOff>31750</xdr:colOff>
      <xdr:row>82</xdr:row>
      <xdr:rowOff>161993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146770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420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9883</xdr:rowOff>
    </xdr:from>
    <xdr:to>
      <xdr:col>23</xdr:col>
      <xdr:colOff>184150</xdr:colOff>
      <xdr:row>82</xdr:row>
      <xdr:rowOff>111483</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06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102610</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3990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156883</xdr:rowOff>
    </xdr:from>
    <xdr:to>
      <xdr:col>19</xdr:col>
      <xdr:colOff>184150</xdr:colOff>
      <xdr:row>82</xdr:row>
      <xdr:rowOff>87033</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044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97210</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3813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167247</xdr:rowOff>
    </xdr:from>
    <xdr:to>
      <xdr:col>15</xdr:col>
      <xdr:colOff>133350</xdr:colOff>
      <xdr:row>82</xdr:row>
      <xdr:rowOff>97397</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054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107574</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3823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112539</xdr:rowOff>
    </xdr:from>
    <xdr:to>
      <xdr:col>11</xdr:col>
      <xdr:colOff>82550</xdr:colOff>
      <xdr:row>82</xdr:row>
      <xdr:rowOff>42689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399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52866</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376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144667</xdr:rowOff>
    </xdr:from>
    <xdr:to>
      <xdr:col>7</xdr:col>
      <xdr:colOff>31750</xdr:colOff>
      <xdr:row>82</xdr:row>
      <xdr:rowOff>74817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4032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84994</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3800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全国町村平均を上回る水準となった。採用者に初任給が高い者が含まれていること、経験年数階層内における職員分布の変動があったこと等を要因に、前年度と比較し</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ポイント上昇しており、引き続き、給与水準の適正化に努める。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89</xdr:row>
      <xdr:rowOff>138793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3280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151493</xdr:rowOff>
    </xdr:from>
    <xdr:to>
      <xdr:col>81</xdr:col>
      <xdr:colOff>44450</xdr:colOff>
      <xdr:row>85</xdr:row>
      <xdr:rowOff>48986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553293"/>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151493</xdr:rowOff>
    </xdr:from>
    <xdr:to>
      <xdr:col>77</xdr:col>
      <xdr:colOff>44450</xdr:colOff>
      <xdr:row>85</xdr:row>
      <xdr:rowOff>66221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553293"/>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50091</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623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66221</xdr:rowOff>
    </xdr:from>
    <xdr:to>
      <xdr:col>72</xdr:col>
      <xdr:colOff>203200</xdr:colOff>
      <xdr:row>86</xdr:row>
      <xdr:rowOff>32657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4639471"/>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83457</xdr:rowOff>
    </xdr:from>
    <xdr:to>
      <xdr:col>68</xdr:col>
      <xdr:colOff>152400</xdr:colOff>
      <xdr:row>86</xdr:row>
      <xdr:rowOff>32657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65670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109963</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136270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169636</xdr:rowOff>
    </xdr:from>
    <xdr:to>
      <xdr:col>81</xdr:col>
      <xdr:colOff>95250</xdr:colOff>
      <xdr:row>85</xdr:row>
      <xdr:rowOff>99786</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141713</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543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100693</xdr:rowOff>
    </xdr:from>
    <xdr:to>
      <xdr:col>77</xdr:col>
      <xdr:colOff>95250</xdr:colOff>
      <xdr:row>85</xdr:row>
      <xdr:rowOff>30843</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5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41020</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2713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15421</xdr:rowOff>
    </xdr:from>
    <xdr:to>
      <xdr:col>73</xdr:col>
      <xdr:colOff>44450</xdr:colOff>
      <xdr:row>85</xdr:row>
      <xdr:rowOff>117021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101798</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153307</xdr:rowOff>
    </xdr:from>
    <xdr:to>
      <xdr:col>68</xdr:col>
      <xdr:colOff>203200</xdr:colOff>
      <xdr:row>86</xdr:row>
      <xdr:rowOff>83457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68234</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144434</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類似団体、全国及び県平均を下回る水準となっている。今後も定員適正化計画に基づき、適正な定員管理の維持に努める。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2258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143490"/>
          <a:ext cx="0" cy="1345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145785</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4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2258</xdr:rowOff>
    </xdr:from>
    <xdr:to>
      <xdr:col>81</xdr:col>
      <xdr:colOff>133350</xdr:colOff>
      <xdr:row>67</xdr:row>
      <xdr:rowOff>2258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48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157974</xdr:rowOff>
    </xdr:from>
    <xdr:to>
      <xdr:col>81</xdr:col>
      <xdr:colOff>44450</xdr:colOff>
      <xdr:row>59</xdr:row>
      <xdr:rowOff>159314</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10273524"/>
          <a:ext cx="838200" cy="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126312</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413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154235</xdr:rowOff>
    </xdr:from>
    <xdr:to>
      <xdr:col>81</xdr:col>
      <xdr:colOff>95250</xdr:colOff>
      <xdr:row>61</xdr:row>
      <xdr:rowOff>84385</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132504</xdr:rowOff>
    </xdr:from>
    <xdr:to>
      <xdr:col>77</xdr:col>
      <xdr:colOff>44450</xdr:colOff>
      <xdr:row>59</xdr:row>
      <xdr:rowOff>157974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290800" y="10248054"/>
          <a:ext cx="889000" cy="25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152894</xdr:rowOff>
    </xdr:from>
    <xdr:to>
      <xdr:col>77</xdr:col>
      <xdr:colOff>95250</xdr:colOff>
      <xdr:row>61</xdr:row>
      <xdr:rowOff>83044</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67821</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526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125801</xdr:rowOff>
    </xdr:from>
    <xdr:to>
      <xdr:col>72</xdr:col>
      <xdr:colOff>203200</xdr:colOff>
      <xdr:row>59</xdr:row>
      <xdr:rowOff>132504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401800" y="10241351"/>
          <a:ext cx="889000" cy="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142170</xdr:rowOff>
    </xdr:from>
    <xdr:to>
      <xdr:col>73</xdr:col>
      <xdr:colOff>44450</xdr:colOff>
      <xdr:row>61</xdr:row>
      <xdr:rowOff>72320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4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57097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5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125801</xdr:rowOff>
    </xdr:from>
    <xdr:to>
      <xdr:col>68</xdr:col>
      <xdr:colOff>152400</xdr:colOff>
      <xdr:row>59</xdr:row>
      <xdr:rowOff>129822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3512800" y="10241351"/>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130104</xdr:rowOff>
    </xdr:from>
    <xdr:to>
      <xdr:col>68</xdr:col>
      <xdr:colOff>203200</xdr:colOff>
      <xdr:row>61</xdr:row>
      <xdr:rowOff>60254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41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45031</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503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120721</xdr:rowOff>
    </xdr:from>
    <xdr:to>
      <xdr:col>64</xdr:col>
      <xdr:colOff>152400</xdr:colOff>
      <xdr:row>61</xdr:row>
      <xdr:rowOff>50871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35648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494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108514</xdr:rowOff>
    </xdr:from>
    <xdr:to>
      <xdr:col>81</xdr:col>
      <xdr:colOff>95250</xdr:colOff>
      <xdr:row>60</xdr:row>
      <xdr:rowOff>38664</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22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125041</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069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107174</xdr:rowOff>
    </xdr:from>
    <xdr:to>
      <xdr:col>77</xdr:col>
      <xdr:colOff>95250</xdr:colOff>
      <xdr:row>60</xdr:row>
      <xdr:rowOff>37324</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22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47501</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9991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81704</xdr:rowOff>
    </xdr:from>
    <xdr:to>
      <xdr:col>73</xdr:col>
      <xdr:colOff>44450</xdr:colOff>
      <xdr:row>60</xdr:row>
      <xdr:rowOff>11854</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19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22031</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9966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75001</xdr:rowOff>
    </xdr:from>
    <xdr:to>
      <xdr:col>68</xdr:col>
      <xdr:colOff>203200</xdr:colOff>
      <xdr:row>60</xdr:row>
      <xdr:rowOff>5151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19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15328</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9959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79022</xdr:rowOff>
    </xdr:from>
    <xdr:to>
      <xdr:col>64</xdr:col>
      <xdr:colOff>152400</xdr:colOff>
      <xdr:row>60</xdr:row>
      <xdr:rowOff>9172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19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19349</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9963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類似団体、全国及び県平均を上回っている。３か年の平均で算出しているため、前年度と同数値となっているが、単年度で見た場合の数値は減少しており、過去の借入れの償還がすすみ、地方債の新規発行を抑制しているため改善している。引き続き、事業の必要性、優先度等の検討を行い地方債の新規発行の抑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138430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175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1270</xdr:rowOff>
    </xdr:from>
    <xdr:to>
      <xdr:col>81</xdr:col>
      <xdr:colOff>44450</xdr:colOff>
      <xdr:row>42</xdr:row>
      <xdr:rowOff>1270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72021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82144</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108373</xdr:rowOff>
    </xdr:from>
    <xdr:to>
      <xdr:col>77</xdr:col>
      <xdr:colOff>44450</xdr:colOff>
      <xdr:row>42</xdr:row>
      <xdr:rowOff>1270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713782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3810</xdr:rowOff>
    </xdr:from>
    <xdr:to>
      <xdr:col>72</xdr:col>
      <xdr:colOff>203200</xdr:colOff>
      <xdr:row>41</xdr:row>
      <xdr:rowOff>108373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7033260"/>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86783</xdr:rowOff>
    </xdr:from>
    <xdr:to>
      <xdr:col>68</xdr:col>
      <xdr:colOff>152400</xdr:colOff>
      <xdr:row>41</xdr:row>
      <xdr:rowOff>3810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6944783"/>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95690</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121920</xdr:rowOff>
    </xdr:from>
    <xdr:to>
      <xdr:col>81</xdr:col>
      <xdr:colOff>95250</xdr:colOff>
      <xdr:row>42</xdr:row>
      <xdr:rowOff>52070</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93997</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12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121920</xdr:rowOff>
    </xdr:from>
    <xdr:to>
      <xdr:col>77</xdr:col>
      <xdr:colOff>95250</xdr:colOff>
      <xdr:row>42</xdr:row>
      <xdr:rowOff>52070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36847</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723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57573</xdr:rowOff>
    </xdr:from>
    <xdr:to>
      <xdr:col>73</xdr:col>
      <xdr:colOff>44450</xdr:colOff>
      <xdr:row>41</xdr:row>
      <xdr:rowOff>159173</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143950</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17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124460</xdr:rowOff>
    </xdr:from>
    <xdr:to>
      <xdr:col>68</xdr:col>
      <xdr:colOff>203200</xdr:colOff>
      <xdr:row>41</xdr:row>
      <xdr:rowOff>54610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64787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35983</xdr:rowOff>
    </xdr:from>
    <xdr:to>
      <xdr:col>64</xdr:col>
      <xdr:colOff>152400</xdr:colOff>
      <xdr:row>40</xdr:row>
      <xdr:rowOff>137583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147760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将来負担額に対して充当可能財源が上回っており、将来負担比率は算定されていない。しかし、充当可能基金は前年度より微減しているため、地方債の発行抑制や基金の積み増しなど、健全財政の運営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13</xdr:row>
      <xdr:rowOff>144689</xdr:rowOff>
    </xdr:from>
    <xdr:to>
      <xdr:col>68</xdr:col>
      <xdr:colOff>152400</xdr:colOff>
      <xdr:row>14</xdr:row>
      <xdr:rowOff>52524</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3512800" y="2373539"/>
          <a:ext cx="889000" cy="79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22877</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251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50800</xdr:rowOff>
    </xdr:from>
    <xdr:to>
      <xdr:col>81</xdr:col>
      <xdr:colOff>95250</xdr:colOff>
      <xdr:row>13</xdr:row>
      <xdr:rowOff>152400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27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43906</xdr:rowOff>
    </xdr:from>
    <xdr:to>
      <xdr:col>73</xdr:col>
      <xdr:colOff>44450</xdr:colOff>
      <xdr:row>13</xdr:row>
      <xdr:rowOff>145506</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2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155683</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04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112849</xdr:rowOff>
    </xdr:from>
    <xdr:to>
      <xdr:col>68</xdr:col>
      <xdr:colOff>203200</xdr:colOff>
      <xdr:row>14</xdr:row>
      <xdr:rowOff>42999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27776</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428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129268</xdr:rowOff>
    </xdr:from>
    <xdr:to>
      <xdr:col>64</xdr:col>
      <xdr:colOff>152400</xdr:colOff>
      <xdr:row>15</xdr:row>
      <xdr:rowOff>59418</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52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44195</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61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93889</xdr:rowOff>
    </xdr:from>
    <xdr:to>
      <xdr:col>68</xdr:col>
      <xdr:colOff>203200</xdr:colOff>
      <xdr:row>14</xdr:row>
      <xdr:rowOff>24039</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4351000" y="232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34216</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091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1724</xdr:rowOff>
    </xdr:from>
    <xdr:to>
      <xdr:col>64</xdr:col>
      <xdr:colOff>152400</xdr:colOff>
      <xdr:row>14</xdr:row>
      <xdr:rowOff>103324</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3462000" y="240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113501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170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岐阜県岐南町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26,366
25,494
7.91
10,549,403
10,062,080
363,773
5,970,004
4,041,261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全国、県平均を下回っている要因として、保育所の民営化や施設の指定管理者制度の導入が挙げられる。また、ごみ処理業務や消防業務を一部事務組合及び広域連合で実施していることなど、人件費の抑制が行われているためである。今後も、定員適正化計画に基づき、適正な定員管理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2876"/>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156718</xdr:rowOff>
    </xdr:from>
    <xdr:to>
      <xdr:col>24</xdr:col>
      <xdr:colOff>25400</xdr:colOff>
      <xdr:row>36</xdr:row>
      <xdr:rowOff>40132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5746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121429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93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152146</xdr:rowOff>
    </xdr:from>
    <xdr:to>
      <xdr:col>19</xdr:col>
      <xdr:colOff>187325</xdr:colOff>
      <xdr:row>35</xdr:row>
      <xdr:rowOff>156718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1528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36847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115570</xdr:rowOff>
    </xdr:from>
    <xdr:to>
      <xdr:col>15</xdr:col>
      <xdr:colOff>98425</xdr:colOff>
      <xdr:row>35</xdr:row>
      <xdr:rowOff>152146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163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32275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115570</xdr:rowOff>
    </xdr:from>
    <xdr:to>
      <xdr:col>11</xdr:col>
      <xdr:colOff>9525</xdr:colOff>
      <xdr:row>36</xdr:row>
      <xdr:rowOff>40132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11632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4843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73423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160782</xdr:rowOff>
    </xdr:from>
    <xdr:to>
      <xdr:col>24</xdr:col>
      <xdr:colOff>76200</xdr:colOff>
      <xdr:row>36</xdr:row>
      <xdr:rowOff>90932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5859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0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105918</xdr:rowOff>
    </xdr:from>
    <xdr:to>
      <xdr:col>20</xdr:col>
      <xdr:colOff>38100</xdr:colOff>
      <xdr:row>36</xdr:row>
      <xdr:rowOff>36068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46245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75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101346</xdr:rowOff>
    </xdr:from>
    <xdr:to>
      <xdr:col>15</xdr:col>
      <xdr:colOff>149225</xdr:colOff>
      <xdr:row>36</xdr:row>
      <xdr:rowOff>31496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41673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64770</xdr:rowOff>
    </xdr:from>
    <xdr:to>
      <xdr:col>11</xdr:col>
      <xdr:colOff>60325</xdr:colOff>
      <xdr:row>35</xdr:row>
      <xdr:rowOff>166370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5097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160782</xdr:rowOff>
    </xdr:from>
    <xdr:to>
      <xdr:col>6</xdr:col>
      <xdr:colOff>171450</xdr:colOff>
      <xdr:row>36</xdr:row>
      <xdr:rowOff>90932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101109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前年度に引き続き、類似団体、全国、県平均を上回る結果となったが、委託料や備品購入費が減少し、</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ポイント改善した。　</a:t>
          </a:r>
          <a:endParaRPr lang="ja-JP" altLang="ja-JP" sz="1400">
            <a:effectLst/>
          </a:endParaRPr>
        </a:p>
        <a:p>
          <a:r>
            <a:rPr kumimoji="1" lang="ja-JP" altLang="ja-JP" sz="1100">
              <a:solidFill>
                <a:schemeClr val="dk1"/>
              </a:solidFill>
              <a:effectLst/>
              <a:latin typeface="+mn-lt"/>
              <a:ea typeface="+mn-ea"/>
              <a:cs typeface="+mn-cs"/>
            </a:rPr>
            <a:t>　委託料のうち大きな割合を占める可燃ごみ運搬処理業務に係る経費は、次期ごみ処理施設の完成まで恒常的に発生する経費であるため、引き続き、行財政改革を推進し、事務の合理化、効率化を進め、物件費の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18415</xdr:rowOff>
    </xdr:from>
    <xdr:to>
      <xdr:col>82</xdr:col>
      <xdr:colOff>107950</xdr:colOff>
      <xdr:row>21</xdr:row>
      <xdr:rowOff>12700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41871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156227</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58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12700</xdr:rowOff>
    </xdr:from>
    <xdr:to>
      <xdr:col>82</xdr:col>
      <xdr:colOff>196850</xdr:colOff>
      <xdr:row>21</xdr:row>
      <xdr:rowOff>12700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61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104792</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16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18415</xdr:rowOff>
    </xdr:from>
    <xdr:to>
      <xdr:col>82</xdr:col>
      <xdr:colOff>196850</xdr:colOff>
      <xdr:row>14</xdr:row>
      <xdr:rowOff>18415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41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1270</xdr:rowOff>
    </xdr:from>
    <xdr:to>
      <xdr:col>82</xdr:col>
      <xdr:colOff>107950</xdr:colOff>
      <xdr:row>17</xdr:row>
      <xdr:rowOff>92710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5671800" y="291592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58437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630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41910</xdr:rowOff>
    </xdr:from>
    <xdr:to>
      <xdr:col>82</xdr:col>
      <xdr:colOff>158750</xdr:colOff>
      <xdr:row>16</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92710</xdr:rowOff>
    </xdr:from>
    <xdr:to>
      <xdr:col>78</xdr:col>
      <xdr:colOff>69850</xdr:colOff>
      <xdr:row>17</xdr:row>
      <xdr:rowOff>109855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4782800" y="300736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36195</xdr:rowOff>
    </xdr:from>
    <xdr:to>
      <xdr:col>78</xdr:col>
      <xdr:colOff>120650</xdr:colOff>
      <xdr:row>16</xdr:row>
      <xdr:rowOff>137795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77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147972</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54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6985</xdr:rowOff>
    </xdr:from>
    <xdr:to>
      <xdr:col>73</xdr:col>
      <xdr:colOff>180975</xdr:colOff>
      <xdr:row>17</xdr:row>
      <xdr:rowOff>109855</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921635"/>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6985</xdr:rowOff>
    </xdr:from>
    <xdr:to>
      <xdr:col>69</xdr:col>
      <xdr:colOff>92075</xdr:colOff>
      <xdr:row>17</xdr:row>
      <xdr:rowOff>109855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921635"/>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50817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150495</xdr:rowOff>
    </xdr:from>
    <xdr:to>
      <xdr:col>65</xdr:col>
      <xdr:colOff>53975</xdr:colOff>
      <xdr:row>16</xdr:row>
      <xdr:rowOff>80645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72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90822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491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121920</xdr:rowOff>
    </xdr:from>
    <xdr:to>
      <xdr:col>82</xdr:col>
      <xdr:colOff>158750</xdr:colOff>
      <xdr:row>17</xdr:row>
      <xdr:rowOff>52070</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93997</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41910</xdr:rowOff>
    </xdr:from>
    <xdr:to>
      <xdr:col>78</xdr:col>
      <xdr:colOff>120650</xdr:colOff>
      <xdr:row>17</xdr:row>
      <xdr:rowOff>143510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128287</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304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59055</xdr:rowOff>
    </xdr:from>
    <xdr:to>
      <xdr:col>74</xdr:col>
      <xdr:colOff>31750</xdr:colOff>
      <xdr:row>17</xdr:row>
      <xdr:rowOff>160655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97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145432</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3060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127635</xdr:rowOff>
    </xdr:from>
    <xdr:to>
      <xdr:col>69</xdr:col>
      <xdr:colOff>142875</xdr:colOff>
      <xdr:row>17</xdr:row>
      <xdr:rowOff>57785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87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42562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95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59055</xdr:rowOff>
    </xdr:from>
    <xdr:to>
      <xdr:col>65</xdr:col>
      <xdr:colOff>53975</xdr:colOff>
      <xdr:row>17</xdr:row>
      <xdr:rowOff>160655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97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145432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3060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前年度より</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ポイント悪化した。前年度に引き続き類似団体、県平均を上回っており、障害児通所給付費や障害者自立支援給付費が年々増加傾向にあるほか、定額減税補足給付金の支給を行ったことが要因である。引き続き、資格・給付審査の適正化や各種手当への独自加算等の見直しを進め、支出額の上昇に歯止めをかけるよう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4" name="扶助費グラフ枠">
          <a:extLst>
            <a:ext uri="{FF2B5EF4-FFF2-40B4-BE49-F238E27FC236}">
              <a16:creationId xmlns:a16="http://schemas.microsoft.com/office/drawing/2014/main" id="{00000000-0008-0000-0400-0000A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104140</xdr:rowOff>
    </xdr:from>
    <xdr:to>
      <xdr:col>24</xdr:col>
      <xdr:colOff>25400</xdr:colOff>
      <xdr:row>61</xdr:row>
      <xdr:rowOff>60706</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flipV="1">
          <a:off x="4826000" y="9019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76" name="扶助費最小値テキスト">
          <a:extLst>
            <a:ext uri="{FF2B5EF4-FFF2-40B4-BE49-F238E27FC236}">
              <a16:creationId xmlns:a16="http://schemas.microsoft.com/office/drawing/2014/main" id="{00000000-0008-0000-0400-0000B0000000}"/>
            </a:ext>
          </a:extLst>
        </xdr:cNvPr>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19067</xdr:rowOff>
    </xdr:from>
    <xdr:ext cx="762000" cy="259045"/>
    <xdr:sp macro="" textlink="">
      <xdr:nvSpPr>
        <xdr:cNvPr id="178" name="扶助費最大値テキスト">
          <a:extLst>
            <a:ext uri="{FF2B5EF4-FFF2-40B4-BE49-F238E27FC236}">
              <a16:creationId xmlns:a16="http://schemas.microsoft.com/office/drawing/2014/main" id="{00000000-0008-0000-0400-0000B2000000}"/>
            </a:ext>
          </a:extLst>
        </xdr:cNvPr>
        <xdr:cNvSpPr txBox="1"/>
      </xdr:nvSpPr>
      <xdr:spPr>
        <a:xfrm>
          <a:off x="4914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104140</xdr:rowOff>
    </xdr:from>
    <xdr:to>
      <xdr:col>24</xdr:col>
      <xdr:colOff>114300</xdr:colOff>
      <xdr:row>52</xdr:row>
      <xdr:rowOff>104140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51562</xdr:rowOff>
    </xdr:from>
    <xdr:to>
      <xdr:col>24</xdr:col>
      <xdr:colOff>25400</xdr:colOff>
      <xdr:row>58</xdr:row>
      <xdr:rowOff>17272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3987800" y="9824212"/>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5859</xdr:rowOff>
    </xdr:from>
    <xdr:ext cx="762000" cy="259045"/>
    <xdr:sp macro="" textlink="">
      <xdr:nvSpPr>
        <xdr:cNvPr id="181" name="扶助費平均値テキスト">
          <a:extLst>
            <a:ext uri="{FF2B5EF4-FFF2-40B4-BE49-F238E27FC236}">
              <a16:creationId xmlns:a16="http://schemas.microsoft.com/office/drawing/2014/main" id="{00000000-0008-0000-0400-0000B5000000}"/>
            </a:ext>
          </a:extLst>
        </xdr:cNvPr>
        <xdr:cNvSpPr txBox="1"/>
      </xdr:nvSpPr>
      <xdr:spPr>
        <a:xfrm>
          <a:off x="4914900" y="9435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160782</xdr:rowOff>
    </xdr:from>
    <xdr:to>
      <xdr:col>24</xdr:col>
      <xdr:colOff>76200</xdr:colOff>
      <xdr:row>56</xdr:row>
      <xdr:rowOff>90932</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47752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51562</xdr:rowOff>
    </xdr:from>
    <xdr:to>
      <xdr:col>19</xdr:col>
      <xdr:colOff>187325</xdr:colOff>
      <xdr:row>57</xdr:row>
      <xdr:rowOff>60706</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3098800" y="98242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124206</xdr:rowOff>
    </xdr:from>
    <xdr:to>
      <xdr:col>20</xdr:col>
      <xdr:colOff>38100</xdr:colOff>
      <xdr:row>56</xdr:row>
      <xdr:rowOff>54356</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937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64533</xdr:rowOff>
    </xdr:from>
    <xdr:ext cx="7366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3606800" y="9322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122428</xdr:rowOff>
    </xdr:from>
    <xdr:to>
      <xdr:col>15</xdr:col>
      <xdr:colOff>98425</xdr:colOff>
      <xdr:row>57</xdr:row>
      <xdr:rowOff>60706</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2209800" y="972362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9669</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2717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122428</xdr:rowOff>
    </xdr:from>
    <xdr:to>
      <xdr:col>11</xdr:col>
      <xdr:colOff>9525</xdr:colOff>
      <xdr:row>57</xdr:row>
      <xdr:rowOff>51562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1320800" y="972362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23622</xdr:rowOff>
    </xdr:from>
    <xdr:to>
      <xdr:col>11</xdr:col>
      <xdr:colOff>60325</xdr:colOff>
      <xdr:row>55</xdr:row>
      <xdr:rowOff>125222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2159000" y="945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135399</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828800" y="922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69342</xdr:rowOff>
    </xdr:from>
    <xdr:to>
      <xdr:col>6</xdr:col>
      <xdr:colOff>171450</xdr:colOff>
      <xdr:row>55</xdr:row>
      <xdr:rowOff>170942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270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9669</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939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137922</xdr:rowOff>
    </xdr:from>
    <xdr:to>
      <xdr:col>24</xdr:col>
      <xdr:colOff>76200</xdr:colOff>
      <xdr:row>58</xdr:row>
      <xdr:rowOff>68072</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4775200" y="991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109999</xdr:rowOff>
    </xdr:from>
    <xdr:ext cx="762000" cy="259045"/>
    <xdr:sp macro="" textlink="">
      <xdr:nvSpPr>
        <xdr:cNvPr id="200" name="扶助費該当値テキスト">
          <a:extLst>
            <a:ext uri="{FF2B5EF4-FFF2-40B4-BE49-F238E27FC236}">
              <a16:creationId xmlns:a16="http://schemas.microsoft.com/office/drawing/2014/main" id="{00000000-0008-0000-0400-0000C8000000}"/>
            </a:ext>
          </a:extLst>
        </xdr:cNvPr>
        <xdr:cNvSpPr txBox="1"/>
      </xdr:nvSpPr>
      <xdr:spPr>
        <a:xfrm>
          <a:off x="4914900" y="988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762</xdr:rowOff>
    </xdr:from>
    <xdr:to>
      <xdr:col>20</xdr:col>
      <xdr:colOff>38100</xdr:colOff>
      <xdr:row>57</xdr:row>
      <xdr:rowOff>102362</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3937000" y="977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87139</xdr:rowOff>
    </xdr:from>
    <xdr:ext cx="7366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606800" y="9859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9906</xdr:rowOff>
    </xdr:from>
    <xdr:to>
      <xdr:col>15</xdr:col>
      <xdr:colOff>149225</xdr:colOff>
      <xdr:row>57</xdr:row>
      <xdr:rowOff>111506</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048000" y="978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96283</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868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71628</xdr:rowOff>
    </xdr:from>
    <xdr:to>
      <xdr:col>11</xdr:col>
      <xdr:colOff>60325</xdr:colOff>
      <xdr:row>57</xdr:row>
      <xdr:rowOff>1778</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159000" y="967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158005</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975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762</xdr:rowOff>
    </xdr:from>
    <xdr:to>
      <xdr:col>6</xdr:col>
      <xdr:colOff>171450</xdr:colOff>
      <xdr:row>57</xdr:row>
      <xdr:rowOff>102362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1270000" y="977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87139</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985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前年度に引き続き類似団体、全国、県平均を下回ってはいるが、国民健康保険事業、介護保険事業及び後期高齢者医療事業の繰出金が増加し前年度より</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ポイント悪化した。今後は、国民健康保険事業等については、保険料の適正化に努め、普通会計の負担額を減らしていくよう努める。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61</xdr:row>
      <xdr:rowOff>19050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1694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152400</xdr:rowOff>
    </xdr:from>
    <xdr:to>
      <xdr:col>82</xdr:col>
      <xdr:colOff>107950</xdr:colOff>
      <xdr:row>57</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5671800" y="97536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127000</xdr:rowOff>
    </xdr:from>
    <xdr:to>
      <xdr:col>78</xdr:col>
      <xdr:colOff>69850</xdr:colOff>
      <xdr:row>56</xdr:row>
      <xdr:rowOff>152400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9728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158750</xdr:rowOff>
    </xdr:from>
    <xdr:to>
      <xdr:col>78</xdr:col>
      <xdr:colOff>120650</xdr:colOff>
      <xdr:row>58</xdr:row>
      <xdr:rowOff>88900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73677</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1001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76200</xdr:rowOff>
    </xdr:from>
    <xdr:to>
      <xdr:col>73</xdr:col>
      <xdr:colOff>180975</xdr:colOff>
      <xdr:row>56</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96774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76200</xdr:rowOff>
    </xdr:from>
    <xdr:to>
      <xdr:col>69</xdr:col>
      <xdr:colOff>92075</xdr:colOff>
      <xdr:row>56</xdr:row>
      <xdr:rowOff>152400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677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152400</xdr:rowOff>
    </xdr:from>
    <xdr:to>
      <xdr:col>82</xdr:col>
      <xdr:colOff>158750</xdr:colOff>
      <xdr:row>57</xdr:row>
      <xdr:rowOff>82550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168927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101600</xdr:rowOff>
    </xdr:from>
    <xdr:to>
      <xdr:col>78</xdr:col>
      <xdr:colOff>120650</xdr:colOff>
      <xdr:row>57</xdr:row>
      <xdr:rowOff>31750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41927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471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76200</xdr:rowOff>
    </xdr:from>
    <xdr:to>
      <xdr:col>74</xdr:col>
      <xdr:colOff>31750</xdr:colOff>
      <xdr:row>57</xdr:row>
      <xdr:rowOff>6350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16527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25400</xdr:rowOff>
    </xdr:from>
    <xdr:to>
      <xdr:col>69</xdr:col>
      <xdr:colOff>142875</xdr:colOff>
      <xdr:row>56</xdr:row>
      <xdr:rowOff>127000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137177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101600</xdr:rowOff>
    </xdr:from>
    <xdr:to>
      <xdr:col>65</xdr:col>
      <xdr:colOff>53975</xdr:colOff>
      <xdr:row>57</xdr:row>
      <xdr:rowOff>31750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41927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類似団体、全国及び県平均を上回った要因としては、ごみ処理業務や消防業務を一部事務組合及び広域連合で実施していることと、下水道事業への支出が挙げられる。前年度との比較では</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ポイント改善しているが、次期ごみ処理施設建設に係る負担金など将来的な補助費増加が見込まれるため、経常的な補助事業の見直しを行い、経費の縮減に努めていく。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100330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6362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72407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100330</xdr:rowOff>
    </xdr:from>
    <xdr:to>
      <xdr:col>82</xdr:col>
      <xdr:colOff>196850</xdr:colOff>
      <xdr:row>41</xdr:row>
      <xdr:rowOff>100330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134620</xdr:rowOff>
    </xdr:from>
    <xdr:to>
      <xdr:col>82</xdr:col>
      <xdr:colOff>107950</xdr:colOff>
      <xdr:row>39</xdr:row>
      <xdr:rowOff>54610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664972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153687</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142240</xdr:rowOff>
    </xdr:from>
    <xdr:to>
      <xdr:col>78</xdr:col>
      <xdr:colOff>69850</xdr:colOff>
      <xdr:row>39</xdr:row>
      <xdr:rowOff>54610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6573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129540</xdr:rowOff>
    </xdr:from>
    <xdr:to>
      <xdr:col>78</xdr:col>
      <xdr:colOff>120650</xdr:colOff>
      <xdr:row>37</xdr:row>
      <xdr:rowOff>59690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69867</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7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81280</xdr:rowOff>
    </xdr:from>
    <xdr:to>
      <xdr:col>73</xdr:col>
      <xdr:colOff>180975</xdr:colOff>
      <xdr:row>38</xdr:row>
      <xdr:rowOff>142240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5963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31767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5080</xdr:rowOff>
    </xdr:from>
    <xdr:to>
      <xdr:col>69</xdr:col>
      <xdr:colOff>92075</xdr:colOff>
      <xdr:row>38</xdr:row>
      <xdr:rowOff>81280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004800" y="65201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53340</xdr:rowOff>
    </xdr:from>
    <xdr:to>
      <xdr:col>69</xdr:col>
      <xdr:colOff>142875</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165117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54627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83820</xdr:rowOff>
    </xdr:from>
    <xdr:to>
      <xdr:col>82</xdr:col>
      <xdr:colOff>158750</xdr:colOff>
      <xdr:row>39</xdr:row>
      <xdr:rowOff>13970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55897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3810</xdr:rowOff>
    </xdr:from>
    <xdr:to>
      <xdr:col>78</xdr:col>
      <xdr:colOff>120650</xdr:colOff>
      <xdr:row>39</xdr:row>
      <xdr:rowOff>105410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69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90187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77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91440</xdr:rowOff>
    </xdr:from>
    <xdr:to>
      <xdr:col>74</xdr:col>
      <xdr:colOff>31750</xdr:colOff>
      <xdr:row>39</xdr:row>
      <xdr:rowOff>21590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60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6367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69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30480</xdr:rowOff>
    </xdr:from>
    <xdr:to>
      <xdr:col>69</xdr:col>
      <xdr:colOff>142875</xdr:colOff>
      <xdr:row>38</xdr:row>
      <xdr:rowOff>132080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116857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125730</xdr:rowOff>
    </xdr:from>
    <xdr:to>
      <xdr:col>65</xdr:col>
      <xdr:colOff>53975</xdr:colOff>
      <xdr:row>38</xdr:row>
      <xdr:rowOff>55880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40657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類似団体、全国、県平均を下回る割合で推移しており、前年度から</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ポイント下回った。過去の借入れの償還がすすんでおり、今後は一部の大型普通建設事業の償還も完了する予定であるが、</a:t>
          </a:r>
          <a:r>
            <a:rPr kumimoji="1" lang="ja-JP" altLang="ja-JP" sz="1100" baseline="0">
              <a:solidFill>
                <a:schemeClr val="dk1"/>
              </a:solidFill>
              <a:effectLst/>
              <a:latin typeface="+mn-lt"/>
              <a:ea typeface="+mn-ea"/>
              <a:cs typeface="+mn-cs"/>
            </a:rPr>
            <a:t>引き続き、事業の必要性、優先度等の検討を行い地方債の新規発行の抑制に努める。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40132</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6342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120142</xdr:rowOff>
    </xdr:from>
    <xdr:to>
      <xdr:col>24</xdr:col>
      <xdr:colOff>25400</xdr:colOff>
      <xdr:row>75</xdr:row>
      <xdr:rowOff>152146</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297889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57421</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087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152146</xdr:rowOff>
    </xdr:from>
    <xdr:to>
      <xdr:col>19</xdr:col>
      <xdr:colOff>187325</xdr:colOff>
      <xdr:row>75</xdr:row>
      <xdr:rowOff>152146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098800" y="130108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18559</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220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133858</xdr:rowOff>
    </xdr:from>
    <xdr:to>
      <xdr:col>15</xdr:col>
      <xdr:colOff>98425</xdr:colOff>
      <xdr:row>75</xdr:row>
      <xdr:rowOff>152146</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29926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108204</xdr:rowOff>
    </xdr:from>
    <xdr:to>
      <xdr:col>15</xdr:col>
      <xdr:colOff>149225</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23131</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133858</xdr:rowOff>
    </xdr:from>
    <xdr:to>
      <xdr:col>11</xdr:col>
      <xdr:colOff>9525</xdr:colOff>
      <xdr:row>75</xdr:row>
      <xdr:rowOff>143002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29926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80772</xdr:rowOff>
    </xdr:from>
    <xdr:to>
      <xdr:col>11</xdr:col>
      <xdr:colOff>60325</xdr:colOff>
      <xdr:row>77</xdr:row>
      <xdr:rowOff>10922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167149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27703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69342</xdr:rowOff>
    </xdr:from>
    <xdr:to>
      <xdr:col>24</xdr:col>
      <xdr:colOff>76200</xdr:colOff>
      <xdr:row>75</xdr:row>
      <xdr:rowOff>170942</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292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85869</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2773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101346</xdr:rowOff>
    </xdr:from>
    <xdr:to>
      <xdr:col>20</xdr:col>
      <xdr:colOff>38100</xdr:colOff>
      <xdr:row>76</xdr:row>
      <xdr:rowOff>31496</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41673</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728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101346</xdr:rowOff>
    </xdr:from>
    <xdr:to>
      <xdr:col>15</xdr:col>
      <xdr:colOff>149225</xdr:colOff>
      <xdr:row>76</xdr:row>
      <xdr:rowOff>31496</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41673</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83058</xdr:rowOff>
    </xdr:from>
    <xdr:to>
      <xdr:col>11</xdr:col>
      <xdr:colOff>60325</xdr:colOff>
      <xdr:row>76</xdr:row>
      <xdr:rowOff>13208</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29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23385</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71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92202</xdr:rowOff>
    </xdr:from>
    <xdr:to>
      <xdr:col>6</xdr:col>
      <xdr:colOff>171450</xdr:colOff>
      <xdr:row>76</xdr:row>
      <xdr:rowOff>22352</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295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32529</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71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公債費以外の経常収支比率に占める割合は、人件費や補助費等の増加により前年度から</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悪化し、類似団体、国、県平均を上回る結果となっている。今後も次期ごみ処理施設建設に係る負担金など増加が見込まれるため、経常経費の削減だけでなく、町税など一般財源の確保により比率の減少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77470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5476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49547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77470</xdr:rowOff>
    </xdr:from>
    <xdr:to>
      <xdr:col>82</xdr:col>
      <xdr:colOff>196850</xdr:colOff>
      <xdr:row>81</xdr:row>
      <xdr:rowOff>77470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6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1270</xdr:rowOff>
    </xdr:from>
    <xdr:to>
      <xdr:col>82</xdr:col>
      <xdr:colOff>107950</xdr:colOff>
      <xdr:row>78</xdr:row>
      <xdr:rowOff>12700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337437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153688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012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134620</xdr:rowOff>
    </xdr:from>
    <xdr:to>
      <xdr:col>78</xdr:col>
      <xdr:colOff>69850</xdr:colOff>
      <xdr:row>78</xdr:row>
      <xdr:rowOff>1270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33362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54627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115570</xdr:rowOff>
    </xdr:from>
    <xdr:to>
      <xdr:col>73</xdr:col>
      <xdr:colOff>180975</xdr:colOff>
      <xdr:row>77</xdr:row>
      <xdr:rowOff>134620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314577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41911</xdr:rowOff>
    </xdr:from>
    <xdr:to>
      <xdr:col>74</xdr:col>
      <xdr:colOff>31750</xdr:colOff>
      <xdr:row>76</xdr:row>
      <xdr:rowOff>143511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153687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115570</xdr:rowOff>
    </xdr:from>
    <xdr:to>
      <xdr:col>69</xdr:col>
      <xdr:colOff>92075</xdr:colOff>
      <xdr:row>77</xdr:row>
      <xdr:rowOff>119380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314577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83820</xdr:rowOff>
    </xdr:from>
    <xdr:to>
      <xdr:col>69</xdr:col>
      <xdr:colOff>142875</xdr:colOff>
      <xdr:row>76</xdr:row>
      <xdr:rowOff>13970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24147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71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87630</xdr:rowOff>
    </xdr:from>
    <xdr:to>
      <xdr:col>65</xdr:col>
      <xdr:colOff>53975</xdr:colOff>
      <xdr:row>77</xdr:row>
      <xdr:rowOff>17780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27957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133350</xdr:rowOff>
    </xdr:from>
    <xdr:to>
      <xdr:col>82</xdr:col>
      <xdr:colOff>158750</xdr:colOff>
      <xdr:row>78</xdr:row>
      <xdr:rowOff>63500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105427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121920</xdr:rowOff>
    </xdr:from>
    <xdr:to>
      <xdr:col>78</xdr:col>
      <xdr:colOff>120650</xdr:colOff>
      <xdr:row>78</xdr:row>
      <xdr:rowOff>52070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3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36847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409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83820</xdr:rowOff>
    </xdr:from>
    <xdr:to>
      <xdr:col>74</xdr:col>
      <xdr:colOff>31750</xdr:colOff>
      <xdr:row>78</xdr:row>
      <xdr:rowOff>13970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28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170197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37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64770</xdr:rowOff>
    </xdr:from>
    <xdr:to>
      <xdr:col>69</xdr:col>
      <xdr:colOff>142875</xdr:colOff>
      <xdr:row>76</xdr:row>
      <xdr:rowOff>166370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151147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68580</xdr:rowOff>
    </xdr:from>
    <xdr:to>
      <xdr:col>65</xdr:col>
      <xdr:colOff>53975</xdr:colOff>
      <xdr:row>77</xdr:row>
      <xdr:rowOff>170180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27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154957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356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岐阜県岐南町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13754</xdr:rowOff>
    </xdr:from>
    <xdr:to>
      <xdr:col>29</xdr:col>
      <xdr:colOff>127000</xdr:colOff>
      <xdr:row>20</xdr:row>
      <xdr:rowOff>147561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90229"/>
          <a:ext cx="0" cy="13339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119638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9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147561</xdr:rowOff>
    </xdr:from>
    <xdr:to>
      <xdr:col>30</xdr:col>
      <xdr:colOff>25400</xdr:colOff>
      <xdr:row>20</xdr:row>
      <xdr:rowOff>147561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24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100131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3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13754</xdr:rowOff>
    </xdr:from>
    <xdr:to>
      <xdr:col>30</xdr:col>
      <xdr:colOff>25400</xdr:colOff>
      <xdr:row>13</xdr:row>
      <xdr:rowOff>13754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90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121323</xdr:rowOff>
    </xdr:from>
    <xdr:to>
      <xdr:col>29</xdr:col>
      <xdr:colOff>127000</xdr:colOff>
      <xdr:row>20</xdr:row>
      <xdr:rowOff>29540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426498"/>
          <a:ext cx="647700" cy="796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114812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770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98285</xdr:rowOff>
    </xdr:from>
    <xdr:to>
      <xdr:col>29</xdr:col>
      <xdr:colOff>177800</xdr:colOff>
      <xdr:row>19</xdr:row>
      <xdr:rowOff>28435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2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29540</xdr:rowOff>
    </xdr:from>
    <xdr:to>
      <xdr:col>26</xdr:col>
      <xdr:colOff>50800</xdr:colOff>
      <xdr:row>20</xdr:row>
      <xdr:rowOff>55867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506165"/>
          <a:ext cx="698500" cy="263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160452</xdr:rowOff>
    </xdr:from>
    <xdr:to>
      <xdr:col>26</xdr:col>
      <xdr:colOff>101600</xdr:colOff>
      <xdr:row>19</xdr:row>
      <xdr:rowOff>90602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2941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100779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63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55867</xdr:rowOff>
    </xdr:from>
    <xdr:to>
      <xdr:col>22</xdr:col>
      <xdr:colOff>114300</xdr:colOff>
      <xdr:row>20</xdr:row>
      <xdr:rowOff>76365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532492"/>
          <a:ext cx="698500" cy="204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22873</xdr:rowOff>
    </xdr:from>
    <xdr:to>
      <xdr:col>22</xdr:col>
      <xdr:colOff>165100</xdr:colOff>
      <xdr:row>19</xdr:row>
      <xdr:rowOff>124473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28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134650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9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76365</xdr:rowOff>
    </xdr:from>
    <xdr:to>
      <xdr:col>18</xdr:col>
      <xdr:colOff>177800</xdr:colOff>
      <xdr:row>20</xdr:row>
      <xdr:rowOff>80950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552990"/>
          <a:ext cx="698500" cy="45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35281</xdr:rowOff>
    </xdr:from>
    <xdr:to>
      <xdr:col>19</xdr:col>
      <xdr:colOff>38100</xdr:colOff>
      <xdr:row>19</xdr:row>
      <xdr:rowOff>136881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0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147058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09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56426</xdr:rowOff>
    </xdr:from>
    <xdr:to>
      <xdr:col>15</xdr:col>
      <xdr:colOff>101600</xdr:colOff>
      <xdr:row>19</xdr:row>
      <xdr:rowOff>158026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1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168203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30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70523</xdr:rowOff>
    </xdr:from>
    <xdr:to>
      <xdr:col>29</xdr:col>
      <xdr:colOff>177800</xdr:colOff>
      <xdr:row>20</xdr:row>
      <xdr:rowOff>673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3756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42600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47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150190</xdr:rowOff>
    </xdr:from>
    <xdr:to>
      <xdr:col>26</xdr:col>
      <xdr:colOff>101600</xdr:colOff>
      <xdr:row>20</xdr:row>
      <xdr:rowOff>80340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4553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65117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541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5067</xdr:rowOff>
    </xdr:from>
    <xdr:to>
      <xdr:col>22</xdr:col>
      <xdr:colOff>165100</xdr:colOff>
      <xdr:row>20</xdr:row>
      <xdr:rowOff>106667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816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91444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6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25565</xdr:rowOff>
    </xdr:from>
    <xdr:to>
      <xdr:col>19</xdr:col>
      <xdr:colOff>38100</xdr:colOff>
      <xdr:row>20</xdr:row>
      <xdr:rowOff>127165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5021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111942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8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30150</xdr:rowOff>
    </xdr:from>
    <xdr:to>
      <xdr:col>15</xdr:col>
      <xdr:colOff>101600</xdr:colOff>
      <xdr:row>20</xdr:row>
      <xdr:rowOff>131750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5067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116527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93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53505</xdr:rowOff>
    </xdr:from>
    <xdr:to>
      <xdr:col>29</xdr:col>
      <xdr:colOff>127000</xdr:colOff>
      <xdr:row>37</xdr:row>
      <xdr:rowOff>36726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5978055"/>
          <a:ext cx="0" cy="11833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8803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3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36726</xdr:rowOff>
    </xdr:from>
    <xdr:to>
      <xdr:col>30</xdr:col>
      <xdr:colOff>25400</xdr:colOff>
      <xdr:row>37</xdr:row>
      <xdr:rowOff>36726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614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311332</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2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53505</xdr:rowOff>
    </xdr:from>
    <xdr:to>
      <xdr:col>30</xdr:col>
      <xdr:colOff>25400</xdr:colOff>
      <xdr:row>33</xdr:row>
      <xdr:rowOff>53505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5978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60409</xdr:rowOff>
    </xdr:from>
    <xdr:to>
      <xdr:col>29</xdr:col>
      <xdr:colOff>127000</xdr:colOff>
      <xdr:row>35</xdr:row>
      <xdr:rowOff>60523</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670759"/>
          <a:ext cx="647700" cy="1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194111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461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6134</xdr:rowOff>
    </xdr:from>
    <xdr:to>
      <xdr:col>29</xdr:col>
      <xdr:colOff>177800</xdr:colOff>
      <xdr:row>35</xdr:row>
      <xdr:rowOff>107734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16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53094</xdr:rowOff>
    </xdr:from>
    <xdr:to>
      <xdr:col>26</xdr:col>
      <xdr:colOff>50800</xdr:colOff>
      <xdr:row>35</xdr:row>
      <xdr:rowOff>60523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663444"/>
          <a:ext cx="698500" cy="74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18364</xdr:rowOff>
    </xdr:from>
    <xdr:to>
      <xdr:col>26</xdr:col>
      <xdr:colOff>101600</xdr:colOff>
      <xdr:row>35</xdr:row>
      <xdr:rowOff>119964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28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104741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15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53094</xdr:rowOff>
    </xdr:from>
    <xdr:to>
      <xdr:col>22</xdr:col>
      <xdr:colOff>114300</xdr:colOff>
      <xdr:row>35</xdr:row>
      <xdr:rowOff>75222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663444"/>
          <a:ext cx="698500" cy="221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28308</xdr:rowOff>
    </xdr:from>
    <xdr:to>
      <xdr:col>22</xdr:col>
      <xdr:colOff>165100</xdr:colOff>
      <xdr:row>35</xdr:row>
      <xdr:rowOff>129908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638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114685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725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75222</xdr:rowOff>
    </xdr:from>
    <xdr:to>
      <xdr:col>18</xdr:col>
      <xdr:colOff>177800</xdr:colOff>
      <xdr:row>35</xdr:row>
      <xdr:rowOff>191694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685572"/>
          <a:ext cx="698500" cy="1164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56060</xdr:rowOff>
    </xdr:from>
    <xdr:to>
      <xdr:col>19</xdr:col>
      <xdr:colOff>38100</xdr:colOff>
      <xdr:row>35</xdr:row>
      <xdr:rowOff>157660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666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142437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75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71354</xdr:rowOff>
    </xdr:from>
    <xdr:to>
      <xdr:col>15</xdr:col>
      <xdr:colOff>101600</xdr:colOff>
      <xdr:row>35</xdr:row>
      <xdr:rowOff>172954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81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183131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450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9609</xdr:rowOff>
    </xdr:from>
    <xdr:to>
      <xdr:col>29</xdr:col>
      <xdr:colOff>177800</xdr:colOff>
      <xdr:row>35</xdr:row>
      <xdr:rowOff>111209</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6199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324586</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592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9723</xdr:rowOff>
    </xdr:from>
    <xdr:to>
      <xdr:col>26</xdr:col>
      <xdr:colOff>101600</xdr:colOff>
      <xdr:row>35</xdr:row>
      <xdr:rowOff>111323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6200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121500</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3889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2294</xdr:rowOff>
    </xdr:from>
    <xdr:to>
      <xdr:col>22</xdr:col>
      <xdr:colOff>165100</xdr:colOff>
      <xdr:row>35</xdr:row>
      <xdr:rowOff>103894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6126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114071</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38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24422</xdr:rowOff>
    </xdr:from>
    <xdr:to>
      <xdr:col>19</xdr:col>
      <xdr:colOff>38100</xdr:colOff>
      <xdr:row>35</xdr:row>
      <xdr:rowOff>126022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6347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136199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40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140894</xdr:rowOff>
    </xdr:from>
    <xdr:to>
      <xdr:col>15</xdr:col>
      <xdr:colOff>101600</xdr:colOff>
      <xdr:row>35</xdr:row>
      <xdr:rowOff>242494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7512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227271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837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岐阜県岐南町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26,366
25,494
7.91
10,549,403
10,062,080
363,773
5,970,004
4,041,261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73096</xdr:rowOff>
    </xdr:from>
    <xdr:to>
      <xdr:col>24</xdr:col>
      <xdr:colOff>62865</xdr:colOff>
      <xdr:row>38</xdr:row>
      <xdr:rowOff>141366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16596"/>
          <a:ext cx="1270" cy="143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145193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141366</xdr:rowOff>
    </xdr:from>
    <xdr:to>
      <xdr:col>24</xdr:col>
      <xdr:colOff>152400</xdr:colOff>
      <xdr:row>38</xdr:row>
      <xdr:rowOff>141366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19773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73096</xdr:rowOff>
    </xdr:from>
    <xdr:to>
      <xdr:col>24</xdr:col>
      <xdr:colOff>152400</xdr:colOff>
      <xdr:row>30</xdr:row>
      <xdr:rowOff>73096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1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3454</xdr:rowOff>
    </xdr:from>
    <xdr:to>
      <xdr:col>24</xdr:col>
      <xdr:colOff>63500</xdr:colOff>
      <xdr:row>38</xdr:row>
      <xdr:rowOff>91727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518554"/>
          <a:ext cx="838200" cy="88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61322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62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38445</xdr:rowOff>
    </xdr:from>
    <xdr:to>
      <xdr:col>24</xdr:col>
      <xdr:colOff>114300</xdr:colOff>
      <xdr:row>36</xdr:row>
      <xdr:rowOff>140045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91727</xdr:rowOff>
    </xdr:from>
    <xdr:to>
      <xdr:col>19</xdr:col>
      <xdr:colOff>177800</xdr:colOff>
      <xdr:row>38</xdr:row>
      <xdr:rowOff>106928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606827"/>
          <a:ext cx="889000" cy="15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117508</xdr:rowOff>
    </xdr:from>
    <xdr:to>
      <xdr:col>20</xdr:col>
      <xdr:colOff>38100</xdr:colOff>
      <xdr:row>37</xdr:row>
      <xdr:rowOff>47658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64185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64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106928</xdr:rowOff>
    </xdr:from>
    <xdr:to>
      <xdr:col>15</xdr:col>
      <xdr:colOff>50800</xdr:colOff>
      <xdr:row>38</xdr:row>
      <xdr:rowOff>113215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622028"/>
          <a:ext cx="88900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145185</xdr:rowOff>
    </xdr:from>
    <xdr:to>
      <xdr:col>15</xdr:col>
      <xdr:colOff>101600</xdr:colOff>
      <xdr:row>37</xdr:row>
      <xdr:rowOff>75335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91862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113215</xdr:rowOff>
    </xdr:from>
    <xdr:to>
      <xdr:col>10</xdr:col>
      <xdr:colOff>114300</xdr:colOff>
      <xdr:row>38</xdr:row>
      <xdr:rowOff>116611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628315"/>
          <a:ext cx="889000" cy="3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152989</xdr:rowOff>
    </xdr:from>
    <xdr:to>
      <xdr:col>10</xdr:col>
      <xdr:colOff>165100</xdr:colOff>
      <xdr:row>37</xdr:row>
      <xdr:rowOff>83139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99666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4302</xdr:rowOff>
    </xdr:from>
    <xdr:to>
      <xdr:col>6</xdr:col>
      <xdr:colOff>38100</xdr:colOff>
      <xdr:row>37</xdr:row>
      <xdr:rowOff>105902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122429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124104</xdr:rowOff>
    </xdr:from>
    <xdr:to>
      <xdr:col>24</xdr:col>
      <xdr:colOff>114300</xdr:colOff>
      <xdr:row>38</xdr:row>
      <xdr:rowOff>54254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6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102531</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446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40927</xdr:rowOff>
    </xdr:from>
    <xdr:to>
      <xdr:col>20</xdr:col>
      <xdr:colOff>38100</xdr:colOff>
      <xdr:row>38</xdr:row>
      <xdr:rowOff>142527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55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133654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648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56128</xdr:rowOff>
    </xdr:from>
    <xdr:to>
      <xdr:col>15</xdr:col>
      <xdr:colOff>101600</xdr:colOff>
      <xdr:row>38</xdr:row>
      <xdr:rowOff>157728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57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148855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66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62415</xdr:rowOff>
    </xdr:from>
    <xdr:to>
      <xdr:col>10</xdr:col>
      <xdr:colOff>165100</xdr:colOff>
      <xdr:row>38</xdr:row>
      <xdr:rowOff>164015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7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155142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670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65811</xdr:rowOff>
    </xdr:from>
    <xdr:to>
      <xdr:col>6</xdr:col>
      <xdr:colOff>38100</xdr:colOff>
      <xdr:row>38</xdr:row>
      <xdr:rowOff>167411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8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158538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7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126002</xdr:rowOff>
    </xdr:from>
    <xdr:to>
      <xdr:col>24</xdr:col>
      <xdr:colOff>62865</xdr:colOff>
      <xdr:row>59</xdr:row>
      <xdr:rowOff>19612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98502"/>
          <a:ext cx="1270" cy="14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23439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3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19612</xdr:rowOff>
    </xdr:from>
    <xdr:to>
      <xdr:col>24</xdr:col>
      <xdr:colOff>152400</xdr:colOff>
      <xdr:row>59</xdr:row>
      <xdr:rowOff>19612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72679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126002</xdr:rowOff>
    </xdr:from>
    <xdr:to>
      <xdr:col>24</xdr:col>
      <xdr:colOff>152400</xdr:colOff>
      <xdr:row>50</xdr:row>
      <xdr:rowOff>126002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98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169299</xdr:rowOff>
    </xdr:from>
    <xdr:to>
      <xdr:col>24</xdr:col>
      <xdr:colOff>63500</xdr:colOff>
      <xdr:row>58</xdr:row>
      <xdr:rowOff>8941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941949"/>
          <a:ext cx="838200" cy="1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67045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68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44168</xdr:rowOff>
    </xdr:from>
    <xdr:to>
      <xdr:col>24</xdr:col>
      <xdr:colOff>114300</xdr:colOff>
      <xdr:row>57</xdr:row>
      <xdr:rowOff>145768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1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143906</xdr:rowOff>
    </xdr:from>
    <xdr:to>
      <xdr:col>19</xdr:col>
      <xdr:colOff>177800</xdr:colOff>
      <xdr:row>57</xdr:row>
      <xdr:rowOff>169299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916556"/>
          <a:ext cx="889000" cy="25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63324</xdr:rowOff>
    </xdr:from>
    <xdr:to>
      <xdr:col>20</xdr:col>
      <xdr:colOff>38100</xdr:colOff>
      <xdr:row>57</xdr:row>
      <xdr:rowOff>164924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3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10001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1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143906</xdr:rowOff>
    </xdr:from>
    <xdr:to>
      <xdr:col>15</xdr:col>
      <xdr:colOff>50800</xdr:colOff>
      <xdr:row>58</xdr:row>
      <xdr:rowOff>46761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16556"/>
          <a:ext cx="889000" cy="7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42376</xdr:rowOff>
    </xdr:from>
    <xdr:to>
      <xdr:col>15</xdr:col>
      <xdr:colOff>101600</xdr:colOff>
      <xdr:row>57</xdr:row>
      <xdr:rowOff>143976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160503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170259</xdr:rowOff>
    </xdr:from>
    <xdr:to>
      <xdr:col>10</xdr:col>
      <xdr:colOff>114300</xdr:colOff>
      <xdr:row>58</xdr:row>
      <xdr:rowOff>46761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942909"/>
          <a:ext cx="889000" cy="47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85882</xdr:rowOff>
    </xdr:from>
    <xdr:to>
      <xdr:col>10</xdr:col>
      <xdr:colOff>165100</xdr:colOff>
      <xdr:row>58</xdr:row>
      <xdr:rowOff>16032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5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32559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3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137254</xdr:rowOff>
    </xdr:from>
    <xdr:to>
      <xdr:col>6</xdr:col>
      <xdr:colOff>38100</xdr:colOff>
      <xdr:row>58</xdr:row>
      <xdr:rowOff>67404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0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58531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1000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129591</xdr:rowOff>
    </xdr:from>
    <xdr:to>
      <xdr:col>24</xdr:col>
      <xdr:colOff>114300</xdr:colOff>
      <xdr:row>58</xdr:row>
      <xdr:rowOff>59741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02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108018</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80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118499</xdr:rowOff>
    </xdr:from>
    <xdr:to>
      <xdr:col>20</xdr:col>
      <xdr:colOff>38100</xdr:colOff>
      <xdr:row>58</xdr:row>
      <xdr:rowOff>48649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9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39776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83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93106</xdr:rowOff>
    </xdr:from>
    <xdr:to>
      <xdr:col>15</xdr:col>
      <xdr:colOff>101600</xdr:colOff>
      <xdr:row>58</xdr:row>
      <xdr:rowOff>23256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6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14383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5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167411</xdr:rowOff>
    </xdr:from>
    <xdr:to>
      <xdr:col>10</xdr:col>
      <xdr:colOff>165100</xdr:colOff>
      <xdr:row>58</xdr:row>
      <xdr:rowOff>97561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4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88688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32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119459</xdr:rowOff>
    </xdr:from>
    <xdr:to>
      <xdr:col>6</xdr:col>
      <xdr:colOff>38100</xdr:colOff>
      <xdr:row>58</xdr:row>
      <xdr:rowOff>49609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92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66136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667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2311</xdr:rowOff>
    </xdr:from>
    <xdr:to>
      <xdr:col>24</xdr:col>
      <xdr:colOff>62865</xdr:colOff>
      <xdr:row>78</xdr:row>
      <xdr:rowOff>117526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46711"/>
          <a:ext cx="1270" cy="1143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121353</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4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117526</xdr:rowOff>
    </xdr:from>
    <xdr:to>
      <xdr:col>24</xdr:col>
      <xdr:colOff>152400</xdr:colOff>
      <xdr:row>78</xdr:row>
      <xdr:rowOff>117526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120438</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2311</xdr:rowOff>
    </xdr:from>
    <xdr:to>
      <xdr:col>24</xdr:col>
      <xdr:colOff>152400</xdr:colOff>
      <xdr:row>72</xdr:row>
      <xdr:rowOff>2311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4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69886</xdr:rowOff>
    </xdr:from>
    <xdr:to>
      <xdr:col>24</xdr:col>
      <xdr:colOff>63500</xdr:colOff>
      <xdr:row>78</xdr:row>
      <xdr:rowOff>71715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442986"/>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85031</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5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62154</xdr:rowOff>
    </xdr:from>
    <xdr:to>
      <xdr:col>24</xdr:col>
      <xdr:colOff>114300</xdr:colOff>
      <xdr:row>77</xdr:row>
      <xdr:rowOff>163754</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70892</xdr:rowOff>
    </xdr:from>
    <xdr:to>
      <xdr:col>19</xdr:col>
      <xdr:colOff>177800</xdr:colOff>
      <xdr:row>78</xdr:row>
      <xdr:rowOff>71715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443992"/>
          <a:ext cx="8890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65263</xdr:rowOff>
    </xdr:from>
    <xdr:to>
      <xdr:col>20</xdr:col>
      <xdr:colOff>38100</xdr:colOff>
      <xdr:row>77</xdr:row>
      <xdr:rowOff>166863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11940</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4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70892</xdr:rowOff>
    </xdr:from>
    <xdr:to>
      <xdr:col>15</xdr:col>
      <xdr:colOff>50800</xdr:colOff>
      <xdr:row>78</xdr:row>
      <xdr:rowOff>72171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43992"/>
          <a:ext cx="889000" cy="1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68692</xdr:rowOff>
    </xdr:from>
    <xdr:to>
      <xdr:col>15</xdr:col>
      <xdr:colOff>101600</xdr:colOff>
      <xdr:row>77</xdr:row>
      <xdr:rowOff>170292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15369</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72171</xdr:rowOff>
    </xdr:from>
    <xdr:to>
      <xdr:col>10</xdr:col>
      <xdr:colOff>114300</xdr:colOff>
      <xdr:row>78</xdr:row>
      <xdr:rowOff>83099</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445271"/>
          <a:ext cx="889000" cy="10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73492</xdr:rowOff>
    </xdr:from>
    <xdr:to>
      <xdr:col>10</xdr:col>
      <xdr:colOff>165100</xdr:colOff>
      <xdr:row>78</xdr:row>
      <xdr:rowOff>3642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20169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74819</xdr:rowOff>
    </xdr:from>
    <xdr:to>
      <xdr:col>6</xdr:col>
      <xdr:colOff>38100</xdr:colOff>
      <xdr:row>78</xdr:row>
      <xdr:rowOff>4969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21496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19086</xdr:rowOff>
    </xdr:from>
    <xdr:to>
      <xdr:col>24</xdr:col>
      <xdr:colOff>114300</xdr:colOff>
      <xdr:row>78</xdr:row>
      <xdr:rowOff>120686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9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105463</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07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20915</xdr:rowOff>
    </xdr:from>
    <xdr:to>
      <xdr:col>20</xdr:col>
      <xdr:colOff>38100</xdr:colOff>
      <xdr:row>78</xdr:row>
      <xdr:rowOff>122515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9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113642</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86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20092</xdr:rowOff>
    </xdr:from>
    <xdr:to>
      <xdr:col>15</xdr:col>
      <xdr:colOff>101600</xdr:colOff>
      <xdr:row>78</xdr:row>
      <xdr:rowOff>121692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9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112819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85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21371</xdr:rowOff>
    </xdr:from>
    <xdr:to>
      <xdr:col>10</xdr:col>
      <xdr:colOff>165100</xdr:colOff>
      <xdr:row>78</xdr:row>
      <xdr:rowOff>122971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9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114098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87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32299</xdr:rowOff>
    </xdr:from>
    <xdr:to>
      <xdr:col>6</xdr:col>
      <xdr:colOff>38100</xdr:colOff>
      <xdr:row>78</xdr:row>
      <xdr:rowOff>133899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0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125026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9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65982</xdr:rowOff>
    </xdr:from>
    <xdr:to>
      <xdr:col>24</xdr:col>
      <xdr:colOff>62865</xdr:colOff>
      <xdr:row>99</xdr:row>
      <xdr:rowOff>144413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67932"/>
          <a:ext cx="1270" cy="1450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148240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12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144413</xdr:rowOff>
    </xdr:from>
    <xdr:to>
      <xdr:col>24</xdr:col>
      <xdr:colOff>152400</xdr:colOff>
      <xdr:row>99</xdr:row>
      <xdr:rowOff>144413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11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12659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3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65982</xdr:rowOff>
    </xdr:from>
    <xdr:to>
      <xdr:col>24</xdr:col>
      <xdr:colOff>152400</xdr:colOff>
      <xdr:row>91</xdr:row>
      <xdr:rowOff>65982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165195</xdr:rowOff>
    </xdr:from>
    <xdr:to>
      <xdr:col>24</xdr:col>
      <xdr:colOff>63500</xdr:colOff>
      <xdr:row>96</xdr:row>
      <xdr:rowOff>151674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452945"/>
          <a:ext cx="838200" cy="157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13606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472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35179</xdr:rowOff>
    </xdr:from>
    <xdr:to>
      <xdr:col>24</xdr:col>
      <xdr:colOff>114300</xdr:colOff>
      <xdr:row>96</xdr:row>
      <xdr:rowOff>136779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9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151674</xdr:rowOff>
    </xdr:from>
    <xdr:to>
      <xdr:col>19</xdr:col>
      <xdr:colOff>177800</xdr:colOff>
      <xdr:row>97</xdr:row>
      <xdr:rowOff>14754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610874"/>
          <a:ext cx="889000" cy="34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155085</xdr:rowOff>
    </xdr:from>
    <xdr:to>
      <xdr:col>20</xdr:col>
      <xdr:colOff>38100</xdr:colOff>
      <xdr:row>97</xdr:row>
      <xdr:rowOff>85235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61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76362</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70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75802</xdr:rowOff>
    </xdr:from>
    <xdr:to>
      <xdr:col>15</xdr:col>
      <xdr:colOff>50800</xdr:colOff>
      <xdr:row>97</xdr:row>
      <xdr:rowOff>14754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535002"/>
          <a:ext cx="889000" cy="110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78395</xdr:rowOff>
    </xdr:from>
    <xdr:to>
      <xdr:col>15</xdr:col>
      <xdr:colOff>101600</xdr:colOff>
      <xdr:row>98</xdr:row>
      <xdr:rowOff>8545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70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171122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80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75802</xdr:rowOff>
    </xdr:from>
    <xdr:to>
      <xdr:col>10</xdr:col>
      <xdr:colOff>114300</xdr:colOff>
      <xdr:row>98</xdr:row>
      <xdr:rowOff>46453</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535002"/>
          <a:ext cx="889000" cy="313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117889</xdr:rowOff>
    </xdr:from>
    <xdr:to>
      <xdr:col>10</xdr:col>
      <xdr:colOff>165100</xdr:colOff>
      <xdr:row>97</xdr:row>
      <xdr:rowOff>48039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39166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669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46544</xdr:rowOff>
    </xdr:from>
    <xdr:to>
      <xdr:col>6</xdr:col>
      <xdr:colOff>38100</xdr:colOff>
      <xdr:row>98</xdr:row>
      <xdr:rowOff>148144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4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139271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94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114395</xdr:rowOff>
    </xdr:from>
    <xdr:to>
      <xdr:col>24</xdr:col>
      <xdr:colOff>114300</xdr:colOff>
      <xdr:row>96</xdr:row>
      <xdr:rowOff>44545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40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137272</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253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100874</xdr:rowOff>
    </xdr:from>
    <xdr:to>
      <xdr:col>20</xdr:col>
      <xdr:colOff>38100</xdr:colOff>
      <xdr:row>97</xdr:row>
      <xdr:rowOff>31024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56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47551</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335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135404</xdr:rowOff>
    </xdr:from>
    <xdr:to>
      <xdr:col>15</xdr:col>
      <xdr:colOff>101600</xdr:colOff>
      <xdr:row>97</xdr:row>
      <xdr:rowOff>65554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594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82081</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369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25002</xdr:rowOff>
    </xdr:from>
    <xdr:to>
      <xdr:col>10</xdr:col>
      <xdr:colOff>165100</xdr:colOff>
      <xdr:row>96</xdr:row>
      <xdr:rowOff>126602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484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143129</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259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167103</xdr:rowOff>
    </xdr:from>
    <xdr:to>
      <xdr:col>6</xdr:col>
      <xdr:colOff>38100</xdr:colOff>
      <xdr:row>98</xdr:row>
      <xdr:rowOff>97253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797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113780</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572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27349</xdr:rowOff>
    </xdr:from>
    <xdr:to>
      <xdr:col>54</xdr:col>
      <xdr:colOff>189865</xdr:colOff>
      <xdr:row>39</xdr:row>
      <xdr:rowOff>169701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42299"/>
          <a:ext cx="1270" cy="151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2078</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8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169701</xdr:rowOff>
    </xdr:from>
    <xdr:to>
      <xdr:col>55</xdr:col>
      <xdr:colOff>88900</xdr:colOff>
      <xdr:row>39</xdr:row>
      <xdr:rowOff>169701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856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145476</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1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27349</xdr:rowOff>
    </xdr:from>
    <xdr:to>
      <xdr:col>55</xdr:col>
      <xdr:colOff>88900</xdr:colOff>
      <xdr:row>31</xdr:row>
      <xdr:rowOff>27349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42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167132</xdr:rowOff>
    </xdr:from>
    <xdr:to>
      <xdr:col>55</xdr:col>
      <xdr:colOff>0</xdr:colOff>
      <xdr:row>38</xdr:row>
      <xdr:rowOff>10432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510782"/>
          <a:ext cx="838200" cy="14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84182</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256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61305</xdr:rowOff>
    </xdr:from>
    <xdr:to>
      <xdr:col>55</xdr:col>
      <xdr:colOff>50800</xdr:colOff>
      <xdr:row>37</xdr:row>
      <xdr:rowOff>162905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40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10432</xdr:rowOff>
    </xdr:from>
    <xdr:to>
      <xdr:col>50</xdr:col>
      <xdr:colOff>114300</xdr:colOff>
      <xdr:row>38</xdr:row>
      <xdr:rowOff>23299</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8750300" y="6525532"/>
          <a:ext cx="889000" cy="12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81530</xdr:rowOff>
    </xdr:from>
    <xdr:to>
      <xdr:col>50</xdr:col>
      <xdr:colOff>165100</xdr:colOff>
      <xdr:row>38</xdr:row>
      <xdr:rowOff>11680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28207</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20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23299</xdr:rowOff>
    </xdr:from>
    <xdr:to>
      <xdr:col>45</xdr:col>
      <xdr:colOff>177800</xdr:colOff>
      <xdr:row>38</xdr:row>
      <xdr:rowOff>65895</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538399"/>
          <a:ext cx="889000" cy="42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82097</xdr:rowOff>
    </xdr:from>
    <xdr:to>
      <xdr:col>46</xdr:col>
      <xdr:colOff>38100</xdr:colOff>
      <xdr:row>38</xdr:row>
      <xdr:rowOff>12247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28774</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20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159174</xdr:rowOff>
    </xdr:from>
    <xdr:to>
      <xdr:col>41</xdr:col>
      <xdr:colOff>50800</xdr:colOff>
      <xdr:row>38</xdr:row>
      <xdr:rowOff>65895</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474124"/>
          <a:ext cx="889000" cy="1106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124235</xdr:rowOff>
    </xdr:from>
    <xdr:to>
      <xdr:col>41</xdr:col>
      <xdr:colOff>101600</xdr:colOff>
      <xdr:row>38</xdr:row>
      <xdr:rowOff>54385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70912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24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66443</xdr:rowOff>
    </xdr:from>
    <xdr:to>
      <xdr:col>36</xdr:col>
      <xdr:colOff>165100</xdr:colOff>
      <xdr:row>31</xdr:row>
      <xdr:rowOff>168043</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13120</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1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116332</xdr:rowOff>
    </xdr:from>
    <xdr:to>
      <xdr:col>55</xdr:col>
      <xdr:colOff>50800</xdr:colOff>
      <xdr:row>38</xdr:row>
      <xdr:rowOff>46482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45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94759</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43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131082</xdr:rowOff>
    </xdr:from>
    <xdr:to>
      <xdr:col>50</xdr:col>
      <xdr:colOff>165100</xdr:colOff>
      <xdr:row>38</xdr:row>
      <xdr:rowOff>61232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47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52359</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56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143949</xdr:rowOff>
    </xdr:from>
    <xdr:to>
      <xdr:col>46</xdr:col>
      <xdr:colOff>38100</xdr:colOff>
      <xdr:row>38</xdr:row>
      <xdr:rowOff>74099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48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65226</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580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15095</xdr:rowOff>
    </xdr:from>
    <xdr:to>
      <xdr:col>41</xdr:col>
      <xdr:colOff>101600</xdr:colOff>
      <xdr:row>38</xdr:row>
      <xdr:rowOff>116695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53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107822</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62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108374</xdr:rowOff>
    </xdr:from>
    <xdr:to>
      <xdr:col>36</xdr:col>
      <xdr:colOff>165100</xdr:colOff>
      <xdr:row>32</xdr:row>
      <xdr:rowOff>38524</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42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29651</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516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169607</xdr:rowOff>
    </xdr:from>
    <xdr:to>
      <xdr:col>54</xdr:col>
      <xdr:colOff>189865</xdr:colOff>
      <xdr:row>57</xdr:row>
      <xdr:rowOff>129362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42107"/>
          <a:ext cx="1270" cy="1159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133189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0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129362</xdr:rowOff>
    </xdr:from>
    <xdr:to>
      <xdr:col>55</xdr:col>
      <xdr:colOff>88900</xdr:colOff>
      <xdr:row>57</xdr:row>
      <xdr:rowOff>129362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0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116284</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17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169607</xdr:rowOff>
    </xdr:from>
    <xdr:to>
      <xdr:col>55</xdr:col>
      <xdr:colOff>88900</xdr:colOff>
      <xdr:row>50</xdr:row>
      <xdr:rowOff>169607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4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69051</xdr:rowOff>
    </xdr:from>
    <xdr:to>
      <xdr:col>55</xdr:col>
      <xdr:colOff>0</xdr:colOff>
      <xdr:row>57</xdr:row>
      <xdr:rowOff>78961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841701"/>
          <a:ext cx="838200" cy="9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28218</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5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5341</xdr:rowOff>
    </xdr:from>
    <xdr:to>
      <xdr:col>55</xdr:col>
      <xdr:colOff>50800</xdr:colOff>
      <xdr:row>56</xdr:row>
      <xdr:rowOff>106941</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6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163749</xdr:rowOff>
    </xdr:from>
    <xdr:to>
      <xdr:col>50</xdr:col>
      <xdr:colOff>114300</xdr:colOff>
      <xdr:row>57</xdr:row>
      <xdr:rowOff>69051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764949"/>
          <a:ext cx="889000" cy="76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58810</xdr:rowOff>
    </xdr:from>
    <xdr:to>
      <xdr:col>50</xdr:col>
      <xdr:colOff>165100</xdr:colOff>
      <xdr:row>56</xdr:row>
      <xdr:rowOff>160410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6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5487</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43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163749</xdr:rowOff>
    </xdr:from>
    <xdr:to>
      <xdr:col>45</xdr:col>
      <xdr:colOff>177800</xdr:colOff>
      <xdr:row>57</xdr:row>
      <xdr:rowOff>107828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764949"/>
          <a:ext cx="889000" cy="115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69338</xdr:rowOff>
    </xdr:from>
    <xdr:to>
      <xdr:col>46</xdr:col>
      <xdr:colOff>38100</xdr:colOff>
      <xdr:row>56</xdr:row>
      <xdr:rowOff>170938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7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16015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44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136099</xdr:rowOff>
    </xdr:from>
    <xdr:to>
      <xdr:col>41</xdr:col>
      <xdr:colOff>50800</xdr:colOff>
      <xdr:row>57</xdr:row>
      <xdr:rowOff>107828</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737299"/>
          <a:ext cx="889000" cy="143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47975</xdr:rowOff>
    </xdr:from>
    <xdr:to>
      <xdr:col>41</xdr:col>
      <xdr:colOff>101600</xdr:colOff>
      <xdr:row>56</xdr:row>
      <xdr:rowOff>149575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64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166102</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42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19931</xdr:rowOff>
    </xdr:from>
    <xdr:to>
      <xdr:col>36</xdr:col>
      <xdr:colOff>165100</xdr:colOff>
      <xdr:row>56</xdr:row>
      <xdr:rowOff>121531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2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138058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39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28161</xdr:rowOff>
    </xdr:from>
    <xdr:to>
      <xdr:col>55</xdr:col>
      <xdr:colOff>50800</xdr:colOff>
      <xdr:row>57</xdr:row>
      <xdr:rowOff>129761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800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114538</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715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18251</xdr:rowOff>
    </xdr:from>
    <xdr:to>
      <xdr:col>50</xdr:col>
      <xdr:colOff>165100</xdr:colOff>
      <xdr:row>57</xdr:row>
      <xdr:rowOff>119851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790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110978</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883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112949</xdr:rowOff>
    </xdr:from>
    <xdr:to>
      <xdr:col>46</xdr:col>
      <xdr:colOff>38100</xdr:colOff>
      <xdr:row>57</xdr:row>
      <xdr:rowOff>43099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714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34226</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806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57028</xdr:rowOff>
    </xdr:from>
    <xdr:to>
      <xdr:col>41</xdr:col>
      <xdr:colOff>101600</xdr:colOff>
      <xdr:row>57</xdr:row>
      <xdr:rowOff>158628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82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149755</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922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85299</xdr:rowOff>
    </xdr:from>
    <xdr:to>
      <xdr:col>36</xdr:col>
      <xdr:colOff>165100</xdr:colOff>
      <xdr:row>57</xdr:row>
      <xdr:rowOff>15449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686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6576</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77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37306</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10256"/>
          <a:ext cx="1270" cy="137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155433</xdr:rowOff>
    </xdr:from>
    <xdr:ext cx="534377"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8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37306</xdr:rowOff>
    </xdr:from>
    <xdr:to>
      <xdr:col>55</xdr:col>
      <xdr:colOff>88900</xdr:colOff>
      <xdr:row>71</xdr:row>
      <xdr:rowOff>37306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43917</xdr:rowOff>
    </xdr:from>
    <xdr:to>
      <xdr:col>55</xdr:col>
      <xdr:colOff>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588467"/>
          <a:ext cx="8382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166831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97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143954</xdr:rowOff>
    </xdr:from>
    <xdr:to>
      <xdr:col>55</xdr:col>
      <xdr:colOff>50800</xdr:colOff>
      <xdr:row>78</xdr:row>
      <xdr:rowOff>74104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44450</xdr:rowOff>
    </xdr:from>
    <xdr:to>
      <xdr:col>50</xdr:col>
      <xdr:colOff>114300</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1632</xdr:rowOff>
    </xdr:from>
    <xdr:to>
      <xdr:col>50</xdr:col>
      <xdr:colOff>165100</xdr:colOff>
      <xdr:row>78</xdr:row>
      <xdr:rowOff>103232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119759</xdr:rowOff>
    </xdr:from>
    <xdr:ext cx="469744"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404428" y="13149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44450</xdr:rowOff>
    </xdr:from>
    <xdr:to>
      <xdr:col>45</xdr:col>
      <xdr:colOff>177800</xdr:colOff>
      <xdr:row>79</xdr:row>
      <xdr:rowOff>44450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142621</xdr:rowOff>
    </xdr:from>
    <xdr:to>
      <xdr:col>46</xdr:col>
      <xdr:colOff>38100</xdr:colOff>
      <xdr:row>78</xdr:row>
      <xdr:rowOff>72771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89298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44450</xdr:rowOff>
    </xdr:from>
    <xdr:to>
      <xdr:col>41</xdr:col>
      <xdr:colOff>50800</xdr:colOff>
      <xdr:row>79</xdr:row>
      <xdr:rowOff>44450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116294</xdr:rowOff>
    </xdr:from>
    <xdr:to>
      <xdr:col>41</xdr:col>
      <xdr:colOff>101600</xdr:colOff>
      <xdr:row>78</xdr:row>
      <xdr:rowOff>46444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62971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79127</xdr:rowOff>
    </xdr:from>
    <xdr:to>
      <xdr:col>36</xdr:col>
      <xdr:colOff>165100</xdr:colOff>
      <xdr:row>78</xdr:row>
      <xdr:rowOff>9277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25804</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164567</xdr:rowOff>
    </xdr:from>
    <xdr:to>
      <xdr:col>55</xdr:col>
      <xdr:colOff>50800</xdr:colOff>
      <xdr:row>79</xdr:row>
      <xdr:rowOff>94717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3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79494</xdr:rowOff>
    </xdr:from>
    <xdr:ext cx="313932"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52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165100</xdr:rowOff>
    </xdr:from>
    <xdr:to>
      <xdr:col>50</xdr:col>
      <xdr:colOff>165100</xdr:colOff>
      <xdr:row>79</xdr:row>
      <xdr:rowOff>95250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86377</xdr:rowOff>
    </xdr:from>
    <xdr:ext cx="249299"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514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165100</xdr:rowOff>
    </xdr:from>
    <xdr:to>
      <xdr:col>46</xdr:col>
      <xdr:colOff>38100</xdr:colOff>
      <xdr:row>79</xdr:row>
      <xdr:rowOff>95250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86377</xdr:rowOff>
    </xdr:from>
    <xdr:ext cx="249299"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625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165100</xdr:rowOff>
    </xdr:from>
    <xdr:to>
      <xdr:col>41</xdr:col>
      <xdr:colOff>101600</xdr:colOff>
      <xdr:row>79</xdr:row>
      <xdr:rowOff>95250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86377</xdr:rowOff>
    </xdr:from>
    <xdr:ext cx="249299"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73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165100</xdr:rowOff>
    </xdr:from>
    <xdr:to>
      <xdr:col>36</xdr:col>
      <xdr:colOff>165100</xdr:colOff>
      <xdr:row>79</xdr:row>
      <xdr:rowOff>95250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86377</xdr:rowOff>
    </xdr:from>
    <xdr:ext cx="249299"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84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11173</xdr:rowOff>
    </xdr:from>
    <xdr:to>
      <xdr:col>54</xdr:col>
      <xdr:colOff>189865</xdr:colOff>
      <xdr:row>98</xdr:row>
      <xdr:rowOff>153005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41673"/>
          <a:ext cx="1270" cy="1513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156832</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5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153005</xdr:rowOff>
    </xdr:from>
    <xdr:to>
      <xdr:col>55</xdr:col>
      <xdr:colOff>88900</xdr:colOff>
      <xdr:row>98</xdr:row>
      <xdr:rowOff>153005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5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129300</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1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11173</xdr:rowOff>
    </xdr:from>
    <xdr:to>
      <xdr:col>55</xdr:col>
      <xdr:colOff>88900</xdr:colOff>
      <xdr:row>90</xdr:row>
      <xdr:rowOff>11173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4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59592</xdr:rowOff>
    </xdr:from>
    <xdr:to>
      <xdr:col>55</xdr:col>
      <xdr:colOff>0</xdr:colOff>
      <xdr:row>98</xdr:row>
      <xdr:rowOff>93249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861692"/>
          <a:ext cx="838200" cy="3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94159</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5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71282</xdr:rowOff>
    </xdr:from>
    <xdr:to>
      <xdr:col>55</xdr:col>
      <xdr:colOff>50800</xdr:colOff>
      <xdr:row>98</xdr:row>
      <xdr:rowOff>1432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0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41128</xdr:rowOff>
    </xdr:from>
    <xdr:to>
      <xdr:col>50</xdr:col>
      <xdr:colOff>114300</xdr:colOff>
      <xdr:row>98</xdr:row>
      <xdr:rowOff>59592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843228"/>
          <a:ext cx="889000" cy="18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116294</xdr:rowOff>
    </xdr:from>
    <xdr:to>
      <xdr:col>50</xdr:col>
      <xdr:colOff>165100</xdr:colOff>
      <xdr:row>98</xdr:row>
      <xdr:rowOff>46444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4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62971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52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41128</xdr:rowOff>
    </xdr:from>
    <xdr:to>
      <xdr:col>45</xdr:col>
      <xdr:colOff>177800</xdr:colOff>
      <xdr:row>98</xdr:row>
      <xdr:rowOff>104877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843228"/>
          <a:ext cx="889000" cy="6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139436</xdr:rowOff>
    </xdr:from>
    <xdr:to>
      <xdr:col>46</xdr:col>
      <xdr:colOff>38100</xdr:colOff>
      <xdr:row>98</xdr:row>
      <xdr:rowOff>69586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7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86113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54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119887</xdr:rowOff>
    </xdr:from>
    <xdr:to>
      <xdr:col>41</xdr:col>
      <xdr:colOff>50800</xdr:colOff>
      <xdr:row>98</xdr:row>
      <xdr:rowOff>104877</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750537"/>
          <a:ext cx="889000" cy="156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136723</xdr:rowOff>
    </xdr:from>
    <xdr:to>
      <xdr:col>41</xdr:col>
      <xdr:colOff>101600</xdr:colOff>
      <xdr:row>98</xdr:row>
      <xdr:rowOff>66873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83400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54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114412</xdr:rowOff>
    </xdr:from>
    <xdr:to>
      <xdr:col>36</xdr:col>
      <xdr:colOff>165100</xdr:colOff>
      <xdr:row>98</xdr:row>
      <xdr:rowOff>44562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4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35689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83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42449</xdr:rowOff>
    </xdr:from>
    <xdr:to>
      <xdr:col>55</xdr:col>
      <xdr:colOff>50800</xdr:colOff>
      <xdr:row>98</xdr:row>
      <xdr:rowOff>144049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84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128826</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5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8792</xdr:rowOff>
    </xdr:from>
    <xdr:to>
      <xdr:col>50</xdr:col>
      <xdr:colOff>165100</xdr:colOff>
      <xdr:row>98</xdr:row>
      <xdr:rowOff>110392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1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101519</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90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161778</xdr:rowOff>
    </xdr:from>
    <xdr:to>
      <xdr:col>46</xdr:col>
      <xdr:colOff>38100</xdr:colOff>
      <xdr:row>98</xdr:row>
      <xdr:rowOff>91928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79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83055</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54077</xdr:rowOff>
    </xdr:from>
    <xdr:to>
      <xdr:col>41</xdr:col>
      <xdr:colOff>101600</xdr:colOff>
      <xdr:row>98</xdr:row>
      <xdr:rowOff>155677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5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146804</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948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69087</xdr:rowOff>
    </xdr:from>
    <xdr:to>
      <xdr:col>36</xdr:col>
      <xdr:colOff>165100</xdr:colOff>
      <xdr:row>97</xdr:row>
      <xdr:rowOff>170687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699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15764</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47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13558</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499958"/>
          <a:ext cx="1269" cy="1154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159305</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74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131685</xdr:rowOff>
    </xdr:from>
    <xdr:ext cx="534377"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2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13558</xdr:rowOff>
    </xdr:from>
    <xdr:to>
      <xdr:col>86</xdr:col>
      <xdr:colOff>25400</xdr:colOff>
      <xdr:row>32</xdr:row>
      <xdr:rowOff>13558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49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76755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20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53878</xdr:rowOff>
    </xdr:from>
    <xdr:to>
      <xdr:col>85</xdr:col>
      <xdr:colOff>177800</xdr:colOff>
      <xdr:row>38</xdr:row>
      <xdr:rowOff>155478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64577</xdr:rowOff>
    </xdr:from>
    <xdr:to>
      <xdr:col>81</xdr:col>
      <xdr:colOff>101600</xdr:colOff>
      <xdr:row>38</xdr:row>
      <xdr:rowOff>166177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7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11254</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5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48986</xdr:rowOff>
    </xdr:from>
    <xdr:to>
      <xdr:col>76</xdr:col>
      <xdr:colOff>165100</xdr:colOff>
      <xdr:row>38</xdr:row>
      <xdr:rowOff>150586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64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167114</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33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38243</xdr:rowOff>
    </xdr:from>
    <xdr:to>
      <xdr:col>72</xdr:col>
      <xdr:colOff>38100</xdr:colOff>
      <xdr:row>38</xdr:row>
      <xdr:rowOff>139843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5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156369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2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51090</xdr:rowOff>
    </xdr:from>
    <xdr:to>
      <xdr:col>67</xdr:col>
      <xdr:colOff>101600</xdr:colOff>
      <xdr:row>38</xdr:row>
      <xdr:rowOff>152690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169217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3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32305</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47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65367</xdr:rowOff>
    </xdr:from>
    <xdr:to>
      <xdr:col>85</xdr:col>
      <xdr:colOff>126364</xdr:colOff>
      <xdr:row>78</xdr:row>
      <xdr:rowOff>147016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238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150843</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2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147016</xdr:rowOff>
    </xdr:from>
    <xdr:to>
      <xdr:col>86</xdr:col>
      <xdr:colOff>25400</xdr:colOff>
      <xdr:row>78</xdr:row>
      <xdr:rowOff>147016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2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12044</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201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65367</xdr:rowOff>
    </xdr:from>
    <xdr:to>
      <xdr:col>86</xdr:col>
      <xdr:colOff>25400</xdr:colOff>
      <xdr:row>71</xdr:row>
      <xdr:rowOff>65367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23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124040</xdr:rowOff>
    </xdr:from>
    <xdr:to>
      <xdr:col>85</xdr:col>
      <xdr:colOff>127000</xdr:colOff>
      <xdr:row>77</xdr:row>
      <xdr:rowOff>135471</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325690"/>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98239</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2956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75361</xdr:rowOff>
    </xdr:from>
    <xdr:to>
      <xdr:col>85</xdr:col>
      <xdr:colOff>177800</xdr:colOff>
      <xdr:row>77</xdr:row>
      <xdr:rowOff>5511</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10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124040</xdr:rowOff>
    </xdr:from>
    <xdr:to>
      <xdr:col>81</xdr:col>
      <xdr:colOff>50800</xdr:colOff>
      <xdr:row>77</xdr:row>
      <xdr:rowOff>126873</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325690"/>
          <a:ext cx="889000" cy="2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74918</xdr:rowOff>
    </xdr:from>
    <xdr:to>
      <xdr:col>81</xdr:col>
      <xdr:colOff>101600</xdr:colOff>
      <xdr:row>77</xdr:row>
      <xdr:rowOff>5068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0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21594</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288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126873</xdr:rowOff>
    </xdr:from>
    <xdr:to>
      <xdr:col>76</xdr:col>
      <xdr:colOff>114300</xdr:colOff>
      <xdr:row>77</xdr:row>
      <xdr:rowOff>132054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328523"/>
          <a:ext cx="889000" cy="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82335</xdr:rowOff>
    </xdr:from>
    <xdr:to>
      <xdr:col>76</xdr:col>
      <xdr:colOff>165100</xdr:colOff>
      <xdr:row>77</xdr:row>
      <xdr:rowOff>12485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1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29011</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288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132054</xdr:rowOff>
    </xdr:from>
    <xdr:to>
      <xdr:col>71</xdr:col>
      <xdr:colOff>177800</xdr:colOff>
      <xdr:row>77</xdr:row>
      <xdr:rowOff>152946</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333704"/>
          <a:ext cx="889000" cy="20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94971</xdr:rowOff>
    </xdr:from>
    <xdr:to>
      <xdr:col>72</xdr:col>
      <xdr:colOff>38100</xdr:colOff>
      <xdr:row>77</xdr:row>
      <xdr:rowOff>25121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1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41648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290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111544</xdr:rowOff>
    </xdr:from>
    <xdr:to>
      <xdr:col>67</xdr:col>
      <xdr:colOff>101600</xdr:colOff>
      <xdr:row>77</xdr:row>
      <xdr:rowOff>41694</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1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58221</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291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84671</xdr:rowOff>
    </xdr:from>
    <xdr:to>
      <xdr:col>85</xdr:col>
      <xdr:colOff>177800</xdr:colOff>
      <xdr:row>78</xdr:row>
      <xdr:rowOff>14821</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8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63098</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6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73240</xdr:rowOff>
    </xdr:from>
    <xdr:to>
      <xdr:col>81</xdr:col>
      <xdr:colOff>101600</xdr:colOff>
      <xdr:row>78</xdr:row>
      <xdr:rowOff>3390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7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165967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36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76073</xdr:rowOff>
    </xdr:from>
    <xdr:to>
      <xdr:col>76</xdr:col>
      <xdr:colOff>165100</xdr:colOff>
      <xdr:row>78</xdr:row>
      <xdr:rowOff>6223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7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168800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370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81254</xdr:rowOff>
    </xdr:from>
    <xdr:to>
      <xdr:col>72</xdr:col>
      <xdr:colOff>38100</xdr:colOff>
      <xdr:row>78</xdr:row>
      <xdr:rowOff>11404</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8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2531</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37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102146</xdr:rowOff>
    </xdr:from>
    <xdr:to>
      <xdr:col>67</xdr:col>
      <xdr:colOff>101600</xdr:colOff>
      <xdr:row>78</xdr:row>
      <xdr:rowOff>32296</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30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23423</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396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83835</xdr:rowOff>
    </xdr:from>
    <xdr:to>
      <xdr:col>85</xdr:col>
      <xdr:colOff>126364</xdr:colOff>
      <xdr:row>98</xdr:row>
      <xdr:rowOff>138750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857235"/>
          <a:ext cx="1269" cy="108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142577</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138750</xdr:rowOff>
    </xdr:from>
    <xdr:to>
      <xdr:col>86</xdr:col>
      <xdr:colOff>25400</xdr:colOff>
      <xdr:row>98</xdr:row>
      <xdr:rowOff>138750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30512</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63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83835</xdr:rowOff>
    </xdr:from>
    <xdr:to>
      <xdr:col>86</xdr:col>
      <xdr:colOff>25400</xdr:colOff>
      <xdr:row>92</xdr:row>
      <xdr:rowOff>83835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857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75290</xdr:rowOff>
    </xdr:from>
    <xdr:to>
      <xdr:col>85</xdr:col>
      <xdr:colOff>127000</xdr:colOff>
      <xdr:row>98</xdr:row>
      <xdr:rowOff>93678</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877390"/>
          <a:ext cx="838200" cy="18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11537</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42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160110</xdr:rowOff>
    </xdr:from>
    <xdr:to>
      <xdr:col>85</xdr:col>
      <xdr:colOff>177800</xdr:colOff>
      <xdr:row>98</xdr:row>
      <xdr:rowOff>90260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49640</xdr:rowOff>
    </xdr:from>
    <xdr:to>
      <xdr:col>81</xdr:col>
      <xdr:colOff>50800</xdr:colOff>
      <xdr:row>98</xdr:row>
      <xdr:rowOff>93678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851740"/>
          <a:ext cx="889000" cy="4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159491</xdr:rowOff>
    </xdr:from>
    <xdr:to>
      <xdr:col>81</xdr:col>
      <xdr:colOff>101600</xdr:colOff>
      <xdr:row>98</xdr:row>
      <xdr:rowOff>89641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106168</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56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49640</xdr:rowOff>
    </xdr:from>
    <xdr:to>
      <xdr:col>76</xdr:col>
      <xdr:colOff>114300</xdr:colOff>
      <xdr:row>98</xdr:row>
      <xdr:rowOff>62250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851740"/>
          <a:ext cx="889000" cy="12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150467</xdr:rowOff>
    </xdr:from>
    <xdr:to>
      <xdr:col>76</xdr:col>
      <xdr:colOff>165100</xdr:colOff>
      <xdr:row>98</xdr:row>
      <xdr:rowOff>80617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97144</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5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62250</xdr:rowOff>
    </xdr:from>
    <xdr:to>
      <xdr:col>71</xdr:col>
      <xdr:colOff>177800</xdr:colOff>
      <xdr:row>98</xdr:row>
      <xdr:rowOff>92883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864350"/>
          <a:ext cx="889000" cy="30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136554</xdr:rowOff>
    </xdr:from>
    <xdr:to>
      <xdr:col>72</xdr:col>
      <xdr:colOff>38100</xdr:colOff>
      <xdr:row>98</xdr:row>
      <xdr:rowOff>66704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83231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12264</xdr:rowOff>
    </xdr:from>
    <xdr:to>
      <xdr:col>67</xdr:col>
      <xdr:colOff>101600</xdr:colOff>
      <xdr:row>98</xdr:row>
      <xdr:rowOff>113864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130391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24490</xdr:rowOff>
    </xdr:from>
    <xdr:to>
      <xdr:col>85</xdr:col>
      <xdr:colOff>177800</xdr:colOff>
      <xdr:row>98</xdr:row>
      <xdr:rowOff>126090</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2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138536</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6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42878</xdr:rowOff>
    </xdr:from>
    <xdr:to>
      <xdr:col>81</xdr:col>
      <xdr:colOff>101600</xdr:colOff>
      <xdr:row>98</xdr:row>
      <xdr:rowOff>144478</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44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135605</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937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170290</xdr:rowOff>
    </xdr:from>
    <xdr:to>
      <xdr:col>76</xdr:col>
      <xdr:colOff>165100</xdr:colOff>
      <xdr:row>98</xdr:row>
      <xdr:rowOff>100440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80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91567</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89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11450</xdr:rowOff>
    </xdr:from>
    <xdr:to>
      <xdr:col>72</xdr:col>
      <xdr:colOff>38100</xdr:colOff>
      <xdr:row>98</xdr:row>
      <xdr:rowOff>113050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104177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90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42083</xdr:rowOff>
    </xdr:from>
    <xdr:to>
      <xdr:col>67</xdr:col>
      <xdr:colOff>101600</xdr:colOff>
      <xdr:row>98</xdr:row>
      <xdr:rowOff>143683</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44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134810</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93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97683</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2633"/>
          <a:ext cx="1269" cy="124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44360</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97683</xdr:rowOff>
    </xdr:from>
    <xdr:to>
      <xdr:col>116</xdr:col>
      <xdr:colOff>152400</xdr:colOff>
      <xdr:row>31</xdr:row>
      <xdr:rowOff>97683</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2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3603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347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152176</xdr:rowOff>
    </xdr:from>
    <xdr:to>
      <xdr:col>116</xdr:col>
      <xdr:colOff>114300</xdr:colOff>
      <xdr:row>38</xdr:row>
      <xdr:rowOff>82327</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958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160726</xdr:rowOff>
    </xdr:from>
    <xdr:to>
      <xdr:col>112</xdr:col>
      <xdr:colOff>38100</xdr:colOff>
      <xdr:row>38</xdr:row>
      <xdr:rowOff>90876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0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107403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279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166167</xdr:rowOff>
    </xdr:from>
    <xdr:to>
      <xdr:col>107</xdr:col>
      <xdr:colOff>101600</xdr:colOff>
      <xdr:row>38</xdr:row>
      <xdr:rowOff>96317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112844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28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5552</xdr:rowOff>
    </xdr:from>
    <xdr:to>
      <xdr:col>102</xdr:col>
      <xdr:colOff>165100</xdr:colOff>
      <xdr:row>38</xdr:row>
      <xdr:rowOff>107152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123679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2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5644</xdr:rowOff>
    </xdr:from>
    <xdr:to>
      <xdr:col>98</xdr:col>
      <xdr:colOff>38100</xdr:colOff>
      <xdr:row>38</xdr:row>
      <xdr:rowOff>107244</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2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123771</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29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54478</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26978"/>
          <a:ext cx="1269" cy="145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1155</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54478</xdr:rowOff>
    </xdr:from>
    <xdr:to>
      <xdr:col>116</xdr:col>
      <xdr:colOff>152400</xdr:colOff>
      <xdr:row>50</xdr:row>
      <xdr:rowOff>54478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2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123972</xdr:rowOff>
    </xdr:from>
    <xdr:to>
      <xdr:col>116</xdr:col>
      <xdr:colOff>63500</xdr:colOff>
      <xdr:row>58</xdr:row>
      <xdr:rowOff>124064</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10068072"/>
          <a:ext cx="8382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29115</xdr:rowOff>
    </xdr:from>
    <xdr:ext cx="378565"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80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6238</xdr:rowOff>
    </xdr:from>
    <xdr:to>
      <xdr:col>116</xdr:col>
      <xdr:colOff>114300</xdr:colOff>
      <xdr:row>58</xdr:row>
      <xdr:rowOff>107838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95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123972</xdr:rowOff>
    </xdr:from>
    <xdr:to>
      <xdr:col>111</xdr:col>
      <xdr:colOff>177800</xdr:colOff>
      <xdr:row>58</xdr:row>
      <xdr:rowOff>124064</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0434300" y="10068072"/>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3678</xdr:rowOff>
    </xdr:from>
    <xdr:to>
      <xdr:col>112</xdr:col>
      <xdr:colOff>38100</xdr:colOff>
      <xdr:row>58</xdr:row>
      <xdr:rowOff>105278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121805</xdr:rowOff>
    </xdr:from>
    <xdr:ext cx="378565"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134017" y="9723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124064</xdr:rowOff>
    </xdr:from>
    <xdr:to>
      <xdr:col>107</xdr:col>
      <xdr:colOff>50800</xdr:colOff>
      <xdr:row>58</xdr:row>
      <xdr:rowOff>124064</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100681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569</xdr:rowOff>
    </xdr:from>
    <xdr:to>
      <xdr:col>107</xdr:col>
      <xdr:colOff>101600</xdr:colOff>
      <xdr:row>58</xdr:row>
      <xdr:rowOff>102169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56</xdr:row>
      <xdr:rowOff>118696</xdr:rowOff>
    </xdr:from>
    <xdr:ext cx="378565"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245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123972</xdr:rowOff>
    </xdr:from>
    <xdr:to>
      <xdr:col>102</xdr:col>
      <xdr:colOff>114300</xdr:colOff>
      <xdr:row>58</xdr:row>
      <xdr:rowOff>124064</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10068072"/>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160772</xdr:rowOff>
    </xdr:from>
    <xdr:to>
      <xdr:col>102</xdr:col>
      <xdr:colOff>165100</xdr:colOff>
      <xdr:row>58</xdr:row>
      <xdr:rowOff>90922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107449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128036</xdr:rowOff>
    </xdr:from>
    <xdr:to>
      <xdr:col>98</xdr:col>
      <xdr:colOff>38100</xdr:colOff>
      <xdr:row>58</xdr:row>
      <xdr:rowOff>58186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74713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73264</xdr:rowOff>
    </xdr:from>
    <xdr:to>
      <xdr:col>116</xdr:col>
      <xdr:colOff>114300</xdr:colOff>
      <xdr:row>59</xdr:row>
      <xdr:rowOff>3414</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1001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159641</xdr:rowOff>
    </xdr:from>
    <xdr:ext cx="378565"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9322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73172</xdr:rowOff>
    </xdr:from>
    <xdr:to>
      <xdr:col>112</xdr:col>
      <xdr:colOff>38100</xdr:colOff>
      <xdr:row>59</xdr:row>
      <xdr:rowOff>3322</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1001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165899</xdr:rowOff>
    </xdr:from>
    <xdr:ext cx="378565"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4017" y="101099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73264</xdr:rowOff>
    </xdr:from>
    <xdr:to>
      <xdr:col>107</xdr:col>
      <xdr:colOff>101600</xdr:colOff>
      <xdr:row>59</xdr:row>
      <xdr:rowOff>3414</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1001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165991</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5017" y="101100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73264</xdr:rowOff>
    </xdr:from>
    <xdr:to>
      <xdr:col>102</xdr:col>
      <xdr:colOff>165100</xdr:colOff>
      <xdr:row>59</xdr:row>
      <xdr:rowOff>3414</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1001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165991</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6017" y="101100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73172</xdr:rowOff>
    </xdr:from>
    <xdr:to>
      <xdr:col>98</xdr:col>
      <xdr:colOff>38100</xdr:colOff>
      <xdr:row>59</xdr:row>
      <xdr:rowOff>3322</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1001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165899</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7017" y="101099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49142</xdr:rowOff>
    </xdr:from>
    <xdr:to>
      <xdr:col>116</xdr:col>
      <xdr:colOff>62864</xdr:colOff>
      <xdr:row>78</xdr:row>
      <xdr:rowOff>101099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2222092"/>
          <a:ext cx="1269" cy="1252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104926</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4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101099</xdr:rowOff>
    </xdr:from>
    <xdr:to>
      <xdr:col>116</xdr:col>
      <xdr:colOff>152400</xdr:colOff>
      <xdr:row>78</xdr:row>
      <xdr:rowOff>101099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4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167269</xdr:rowOff>
    </xdr:from>
    <xdr:ext cx="534377"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99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49142</xdr:rowOff>
    </xdr:from>
    <xdr:to>
      <xdr:col>116</xdr:col>
      <xdr:colOff>152400</xdr:colOff>
      <xdr:row>71</xdr:row>
      <xdr:rowOff>49142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2222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30266</xdr:rowOff>
    </xdr:from>
    <xdr:to>
      <xdr:col>116</xdr:col>
      <xdr:colOff>63500</xdr:colOff>
      <xdr:row>77</xdr:row>
      <xdr:rowOff>111092</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1323300" y="13231916"/>
          <a:ext cx="838200" cy="80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161710</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849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138833</xdr:rowOff>
    </xdr:from>
    <xdr:to>
      <xdr:col>116</xdr:col>
      <xdr:colOff>114300</xdr:colOff>
      <xdr:row>76</xdr:row>
      <xdr:rowOff>68982</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29975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111092</xdr:rowOff>
    </xdr:from>
    <xdr:to>
      <xdr:col>111</xdr:col>
      <xdr:colOff>177800</xdr:colOff>
      <xdr:row>77</xdr:row>
      <xdr:rowOff>146917</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0434300" y="13312742"/>
          <a:ext cx="889000" cy="35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103629</xdr:rowOff>
    </xdr:from>
    <xdr:to>
      <xdr:col>112</xdr:col>
      <xdr:colOff>38100</xdr:colOff>
      <xdr:row>76</xdr:row>
      <xdr:rowOff>33778</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2962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50306</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273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146917</xdr:rowOff>
    </xdr:from>
    <xdr:to>
      <xdr:col>107</xdr:col>
      <xdr:colOff>50800</xdr:colOff>
      <xdr:row>77</xdr:row>
      <xdr:rowOff>171279</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9545300" y="13348567"/>
          <a:ext cx="889000" cy="24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154769</xdr:rowOff>
    </xdr:from>
    <xdr:to>
      <xdr:col>107</xdr:col>
      <xdr:colOff>101600</xdr:colOff>
      <xdr:row>76</xdr:row>
      <xdr:rowOff>84919</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30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101447</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2788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171279</xdr:rowOff>
    </xdr:from>
    <xdr:to>
      <xdr:col>102</xdr:col>
      <xdr:colOff>114300</xdr:colOff>
      <xdr:row>78</xdr:row>
      <xdr:rowOff>21513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8656300" y="13372929"/>
          <a:ext cx="889000" cy="21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13463</xdr:rowOff>
    </xdr:from>
    <xdr:to>
      <xdr:col>102</xdr:col>
      <xdr:colOff>165100</xdr:colOff>
      <xdr:row>76</xdr:row>
      <xdr:rowOff>115063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304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131589</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281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168584</xdr:rowOff>
    </xdr:from>
    <xdr:to>
      <xdr:col>98</xdr:col>
      <xdr:colOff>38100</xdr:colOff>
      <xdr:row>76</xdr:row>
      <xdr:rowOff>98734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302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115261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280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150916</xdr:rowOff>
    </xdr:from>
    <xdr:to>
      <xdr:col>116</xdr:col>
      <xdr:colOff>114300</xdr:colOff>
      <xdr:row>77</xdr:row>
      <xdr:rowOff>81066</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318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129343</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3159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60292</xdr:rowOff>
    </xdr:from>
    <xdr:to>
      <xdr:col>112</xdr:col>
      <xdr:colOff>38100</xdr:colOff>
      <xdr:row>77</xdr:row>
      <xdr:rowOff>161892</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326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153019</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3354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96117</xdr:rowOff>
    </xdr:from>
    <xdr:to>
      <xdr:col>107</xdr:col>
      <xdr:colOff>101600</xdr:colOff>
      <xdr:row>78</xdr:row>
      <xdr:rowOff>26267</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3297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17394</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3390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120479</xdr:rowOff>
    </xdr:from>
    <xdr:to>
      <xdr:col>102</xdr:col>
      <xdr:colOff>165100</xdr:colOff>
      <xdr:row>78</xdr:row>
      <xdr:rowOff>50629</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332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41756</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3414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142163</xdr:rowOff>
    </xdr:from>
    <xdr:to>
      <xdr:col>98</xdr:col>
      <xdr:colOff>38100</xdr:colOff>
      <xdr:row>78</xdr:row>
      <xdr:rowOff>72313</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334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63440</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3436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歳出決算総額は、前年度より</a:t>
          </a:r>
          <a:r>
            <a:rPr kumimoji="1" lang="en-US" altLang="ja-JP" sz="1100">
              <a:solidFill>
                <a:schemeClr val="dk1"/>
              </a:solidFill>
              <a:effectLst/>
              <a:latin typeface="+mn-lt"/>
              <a:ea typeface="+mn-ea"/>
              <a:cs typeface="+mn-cs"/>
            </a:rPr>
            <a:t>681,409</a:t>
          </a:r>
          <a:r>
            <a:rPr kumimoji="1" lang="ja-JP" altLang="ja-JP" sz="1100">
              <a:solidFill>
                <a:schemeClr val="dk1"/>
              </a:solidFill>
              <a:effectLst/>
              <a:latin typeface="+mn-lt"/>
              <a:ea typeface="+mn-ea"/>
              <a:cs typeface="+mn-cs"/>
            </a:rPr>
            <a:t>千円増加し、住民一人当たり</a:t>
          </a:r>
          <a:r>
            <a:rPr kumimoji="1" lang="en-US" altLang="ja-JP" sz="1100">
              <a:solidFill>
                <a:schemeClr val="dk1"/>
              </a:solidFill>
              <a:effectLst/>
              <a:latin typeface="+mn-lt"/>
              <a:ea typeface="+mn-ea"/>
              <a:cs typeface="+mn-cs"/>
            </a:rPr>
            <a:t>382</a:t>
          </a:r>
          <a:r>
            <a:rPr kumimoji="1" lang="ja-JP" altLang="ja-JP" sz="1100">
              <a:solidFill>
                <a:schemeClr val="dk1"/>
              </a:solidFill>
              <a:effectLst/>
              <a:latin typeface="+mn-lt"/>
              <a:ea typeface="+mn-ea"/>
              <a:cs typeface="+mn-cs"/>
            </a:rPr>
            <a:t>千円となっている。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主な構成項目である扶助費は全国平均を下回ったが、社会保障経費が年々上昇傾向にあるのに加え定額減税補足給付金の支給によりコストが上昇し、類似団体、県平均を上回った。人件費はごみ処理業務や消防業務を一部事務組合及び広域連合で実施しているため、類似団体、国、県平均を下回っているが、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よりフルタイム会計年度任用職員の勤勉手当の支給を開始したことで、コストが上昇の要因となっている。繰出金については、前年度同様、類似団体、国、県平均を下回っているが、国民健康保険事業、介護保険事業及び後期高齢者医療事業の繰出金が増加傾向にある。積立金については、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年度と比較すると</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％増加しているが、これは、令和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年度では行わなかった地方財政法第</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条の規定による財政調整基金への積み立てを行ったことが要因である。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岐阜県岐南町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26,366
25,494
7.91
10,549,403
10,062,080
363,773
5,970,004
4,041,261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117602</xdr:rowOff>
    </xdr:from>
    <xdr:to>
      <xdr:col>24</xdr:col>
      <xdr:colOff>62865</xdr:colOff>
      <xdr:row>38</xdr:row>
      <xdr:rowOff>32258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110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36085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32258</xdr:rowOff>
    </xdr:from>
    <xdr:to>
      <xdr:col>24</xdr:col>
      <xdr:colOff>152400</xdr:colOff>
      <xdr:row>38</xdr:row>
      <xdr:rowOff>32258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64279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117602</xdr:rowOff>
    </xdr:from>
    <xdr:to>
      <xdr:col>24</xdr:col>
      <xdr:colOff>152400</xdr:colOff>
      <xdr:row>30</xdr:row>
      <xdr:rowOff>117602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1016</xdr:rowOff>
    </xdr:from>
    <xdr:to>
      <xdr:col>24</xdr:col>
      <xdr:colOff>63500</xdr:colOff>
      <xdr:row>37</xdr:row>
      <xdr:rowOff>26162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344666"/>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12336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41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160909</xdr:rowOff>
    </xdr:from>
    <xdr:to>
      <xdr:col>24</xdr:col>
      <xdr:colOff>114300</xdr:colOff>
      <xdr:row>35</xdr:row>
      <xdr:rowOff>91059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1016</xdr:rowOff>
    </xdr:from>
    <xdr:to>
      <xdr:col>19</xdr:col>
      <xdr:colOff>177800</xdr:colOff>
      <xdr:row>37</xdr:row>
      <xdr:rowOff>51689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44666"/>
          <a:ext cx="8890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167767</xdr:rowOff>
    </xdr:from>
    <xdr:to>
      <xdr:col>20</xdr:col>
      <xdr:colOff>38100</xdr:colOff>
      <xdr:row>35</xdr:row>
      <xdr:rowOff>97917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114444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72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39878</xdr:rowOff>
    </xdr:from>
    <xdr:to>
      <xdr:col>15</xdr:col>
      <xdr:colOff>50800</xdr:colOff>
      <xdr:row>37</xdr:row>
      <xdr:rowOff>51689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83528"/>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29845</xdr:rowOff>
    </xdr:from>
    <xdr:to>
      <xdr:col>15</xdr:col>
      <xdr:colOff>101600</xdr:colOff>
      <xdr:row>35</xdr:row>
      <xdr:rowOff>131445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147972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0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25019</xdr:rowOff>
    </xdr:from>
    <xdr:to>
      <xdr:col>10</xdr:col>
      <xdr:colOff>114300</xdr:colOff>
      <xdr:row>37</xdr:row>
      <xdr:rowOff>39878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68669"/>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30607</xdr:rowOff>
    </xdr:from>
    <xdr:to>
      <xdr:col>10</xdr:col>
      <xdr:colOff>165100</xdr:colOff>
      <xdr:row>35</xdr:row>
      <xdr:rowOff>132207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148734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30988</xdr:rowOff>
    </xdr:from>
    <xdr:to>
      <xdr:col>6</xdr:col>
      <xdr:colOff>38100</xdr:colOff>
      <xdr:row>35</xdr:row>
      <xdr:rowOff>132588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149115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146812</xdr:rowOff>
    </xdr:from>
    <xdr:to>
      <xdr:col>24</xdr:col>
      <xdr:colOff>114300</xdr:colOff>
      <xdr:row>37</xdr:row>
      <xdr:rowOff>76962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1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125239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97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121666</xdr:rowOff>
    </xdr:from>
    <xdr:to>
      <xdr:col>20</xdr:col>
      <xdr:colOff>38100</xdr:colOff>
      <xdr:row>37</xdr:row>
      <xdr:rowOff>51816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9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42943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8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889</xdr:rowOff>
    </xdr:from>
    <xdr:to>
      <xdr:col>15</xdr:col>
      <xdr:colOff>101600</xdr:colOff>
      <xdr:row>37</xdr:row>
      <xdr:rowOff>102489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4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93616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37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160528</xdr:rowOff>
    </xdr:from>
    <xdr:to>
      <xdr:col>10</xdr:col>
      <xdr:colOff>165100</xdr:colOff>
      <xdr:row>37</xdr:row>
      <xdr:rowOff>90678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3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81805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2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145669</xdr:rowOff>
    </xdr:from>
    <xdr:to>
      <xdr:col>6</xdr:col>
      <xdr:colOff>38100</xdr:colOff>
      <xdr:row>37</xdr:row>
      <xdr:rowOff>75819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1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66946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10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134621</xdr:rowOff>
    </xdr:from>
    <xdr:to>
      <xdr:col>24</xdr:col>
      <xdr:colOff>62865</xdr:colOff>
      <xdr:row>58</xdr:row>
      <xdr:rowOff>80992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7121"/>
          <a:ext cx="1270" cy="1317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84819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80992</xdr:rowOff>
    </xdr:from>
    <xdr:to>
      <xdr:col>24</xdr:col>
      <xdr:colOff>152400</xdr:colOff>
      <xdr:row>58</xdr:row>
      <xdr:rowOff>80992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81298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134621</xdr:rowOff>
    </xdr:from>
    <xdr:to>
      <xdr:col>24</xdr:col>
      <xdr:colOff>152400</xdr:colOff>
      <xdr:row>50</xdr:row>
      <xdr:rowOff>134621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7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2498</xdr:rowOff>
    </xdr:from>
    <xdr:to>
      <xdr:col>24</xdr:col>
      <xdr:colOff>63500</xdr:colOff>
      <xdr:row>58</xdr:row>
      <xdr:rowOff>36658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46598"/>
          <a:ext cx="838200" cy="34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72710</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73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49833</xdr:rowOff>
    </xdr:from>
    <xdr:to>
      <xdr:col>24</xdr:col>
      <xdr:colOff>114300</xdr:colOff>
      <xdr:row>57</xdr:row>
      <xdr:rowOff>151433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2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165902</xdr:rowOff>
    </xdr:from>
    <xdr:to>
      <xdr:col>19</xdr:col>
      <xdr:colOff>177800</xdr:colOff>
      <xdr:row>58</xdr:row>
      <xdr:rowOff>36658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38552"/>
          <a:ext cx="889000" cy="42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74917</xdr:rowOff>
    </xdr:from>
    <xdr:to>
      <xdr:col>20</xdr:col>
      <xdr:colOff>38100</xdr:colOff>
      <xdr:row>58</xdr:row>
      <xdr:rowOff>5067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21594</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62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165902</xdr:rowOff>
    </xdr:from>
    <xdr:to>
      <xdr:col>15</xdr:col>
      <xdr:colOff>50800</xdr:colOff>
      <xdr:row>58</xdr:row>
      <xdr:rowOff>18648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38552"/>
          <a:ext cx="889000" cy="2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68829</xdr:rowOff>
    </xdr:from>
    <xdr:to>
      <xdr:col>15</xdr:col>
      <xdr:colOff>101600</xdr:colOff>
      <xdr:row>57</xdr:row>
      <xdr:rowOff>170429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15506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1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7699</xdr:rowOff>
    </xdr:from>
    <xdr:to>
      <xdr:col>10</xdr:col>
      <xdr:colOff>114300</xdr:colOff>
      <xdr:row>58</xdr:row>
      <xdr:rowOff>18648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608899"/>
          <a:ext cx="889000" cy="353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60892</xdr:rowOff>
    </xdr:from>
    <xdr:to>
      <xdr:col>10</xdr:col>
      <xdr:colOff>165100</xdr:colOff>
      <xdr:row>57</xdr:row>
      <xdr:rowOff>162492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7569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0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67636</xdr:rowOff>
    </xdr:from>
    <xdr:to>
      <xdr:col>6</xdr:col>
      <xdr:colOff>38100</xdr:colOff>
      <xdr:row>55</xdr:row>
      <xdr:rowOff>169236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14313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123148</xdr:rowOff>
    </xdr:from>
    <xdr:to>
      <xdr:col>24</xdr:col>
      <xdr:colOff>114300</xdr:colOff>
      <xdr:row>58</xdr:row>
      <xdr:rowOff>53298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95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38075</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10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157308</xdr:rowOff>
    </xdr:from>
    <xdr:to>
      <xdr:col>20</xdr:col>
      <xdr:colOff>38100</xdr:colOff>
      <xdr:row>58</xdr:row>
      <xdr:rowOff>87458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29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78585</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2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115102</xdr:rowOff>
    </xdr:from>
    <xdr:to>
      <xdr:col>15</xdr:col>
      <xdr:colOff>101600</xdr:colOff>
      <xdr:row>58</xdr:row>
      <xdr:rowOff>45252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8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36379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80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139298</xdr:rowOff>
    </xdr:from>
    <xdr:to>
      <xdr:col>10</xdr:col>
      <xdr:colOff>165100</xdr:colOff>
      <xdr:row>58</xdr:row>
      <xdr:rowOff>69448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1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60575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0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128349</xdr:rowOff>
    </xdr:from>
    <xdr:to>
      <xdr:col>6</xdr:col>
      <xdr:colOff>38100</xdr:colOff>
      <xdr:row>56</xdr:row>
      <xdr:rowOff>58499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558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49626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650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141743</xdr:rowOff>
    </xdr:from>
    <xdr:to>
      <xdr:col>24</xdr:col>
      <xdr:colOff>62865</xdr:colOff>
      <xdr:row>77</xdr:row>
      <xdr:rowOff>133299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43243"/>
          <a:ext cx="1270" cy="1191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137126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3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133299</xdr:rowOff>
    </xdr:from>
    <xdr:to>
      <xdr:col>24</xdr:col>
      <xdr:colOff>152400</xdr:colOff>
      <xdr:row>77</xdr:row>
      <xdr:rowOff>133299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88420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289,732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141743</xdr:rowOff>
    </xdr:from>
    <xdr:to>
      <xdr:col>24</xdr:col>
      <xdr:colOff>152400</xdr:colOff>
      <xdr:row>70</xdr:row>
      <xdr:rowOff>141743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4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44976</xdr:rowOff>
    </xdr:from>
    <xdr:to>
      <xdr:col>24</xdr:col>
      <xdr:colOff>63500</xdr:colOff>
      <xdr:row>77</xdr:row>
      <xdr:rowOff>31435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075176"/>
          <a:ext cx="838200" cy="157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116806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04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93929</xdr:rowOff>
    </xdr:from>
    <xdr:to>
      <xdr:col>24</xdr:col>
      <xdr:colOff>114300</xdr:colOff>
      <xdr:row>76</xdr:row>
      <xdr:rowOff>24079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5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31435</xdr:rowOff>
    </xdr:from>
    <xdr:to>
      <xdr:col>19</xdr:col>
      <xdr:colOff>177800</xdr:colOff>
      <xdr:row>77</xdr:row>
      <xdr:rowOff>76485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33085"/>
          <a:ext cx="889000" cy="45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32069</xdr:rowOff>
    </xdr:from>
    <xdr:to>
      <xdr:col>20</xdr:col>
      <xdr:colOff>38100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150197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3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20065</xdr:rowOff>
    </xdr:from>
    <xdr:to>
      <xdr:col>15</xdr:col>
      <xdr:colOff>50800</xdr:colOff>
      <xdr:row>77</xdr:row>
      <xdr:rowOff>76485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221715"/>
          <a:ext cx="889000" cy="56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104887</xdr:rowOff>
    </xdr:from>
    <xdr:to>
      <xdr:col>15</xdr:col>
      <xdr:colOff>101600</xdr:colOff>
      <xdr:row>77</xdr:row>
      <xdr:rowOff>35037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51564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1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20065</xdr:rowOff>
    </xdr:from>
    <xdr:to>
      <xdr:col>10</xdr:col>
      <xdr:colOff>114300</xdr:colOff>
      <xdr:row>78</xdr:row>
      <xdr:rowOff>57846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21715"/>
          <a:ext cx="889000" cy="209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26896</xdr:rowOff>
    </xdr:from>
    <xdr:to>
      <xdr:col>10</xdr:col>
      <xdr:colOff>165100</xdr:colOff>
      <xdr:row>76</xdr:row>
      <xdr:rowOff>128496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145023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66193</xdr:rowOff>
    </xdr:from>
    <xdr:to>
      <xdr:col>6</xdr:col>
      <xdr:colOff>38100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12870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165626</xdr:rowOff>
    </xdr:from>
    <xdr:to>
      <xdr:col>24</xdr:col>
      <xdr:colOff>114300</xdr:colOff>
      <xdr:row>76</xdr:row>
      <xdr:rowOff>95776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2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144053</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02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152085</xdr:rowOff>
    </xdr:from>
    <xdr:to>
      <xdr:col>20</xdr:col>
      <xdr:colOff>38100</xdr:colOff>
      <xdr:row>77</xdr:row>
      <xdr:rowOff>82235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8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73362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75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25685</xdr:rowOff>
    </xdr:from>
    <xdr:to>
      <xdr:col>15</xdr:col>
      <xdr:colOff>101600</xdr:colOff>
      <xdr:row>77</xdr:row>
      <xdr:rowOff>127285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2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118412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20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140715</xdr:rowOff>
    </xdr:from>
    <xdr:to>
      <xdr:col>10</xdr:col>
      <xdr:colOff>165100</xdr:colOff>
      <xdr:row>77</xdr:row>
      <xdr:rowOff>70865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7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61992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263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7046</xdr:rowOff>
    </xdr:from>
    <xdr:to>
      <xdr:col>6</xdr:col>
      <xdr:colOff>38100</xdr:colOff>
      <xdr:row>78</xdr:row>
      <xdr:rowOff>108646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8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99773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72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60040</xdr:rowOff>
    </xdr:from>
    <xdr:to>
      <xdr:col>24</xdr:col>
      <xdr:colOff>62865</xdr:colOff>
      <xdr:row>99</xdr:row>
      <xdr:rowOff>66762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90540"/>
          <a:ext cx="1270" cy="154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70589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04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66762</xdr:rowOff>
    </xdr:from>
    <xdr:to>
      <xdr:col>24</xdr:col>
      <xdr:colOff>152400</xdr:colOff>
      <xdr:row>99</xdr:row>
      <xdr:rowOff>66762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04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6717</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6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125,227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60040</xdr:rowOff>
    </xdr:from>
    <xdr:to>
      <xdr:col>24</xdr:col>
      <xdr:colOff>152400</xdr:colOff>
      <xdr:row>90</xdr:row>
      <xdr:rowOff>60040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105395</xdr:rowOff>
    </xdr:from>
    <xdr:to>
      <xdr:col>24</xdr:col>
      <xdr:colOff>63500</xdr:colOff>
      <xdr:row>97</xdr:row>
      <xdr:rowOff>116565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736045"/>
          <a:ext cx="838200" cy="11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51767</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82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73340</xdr:rowOff>
    </xdr:from>
    <xdr:to>
      <xdr:col>24</xdr:col>
      <xdr:colOff>114300</xdr:colOff>
      <xdr:row>98</xdr:row>
      <xdr:rowOff>3490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0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56824</xdr:rowOff>
    </xdr:from>
    <xdr:to>
      <xdr:col>19</xdr:col>
      <xdr:colOff>177800</xdr:colOff>
      <xdr:row>97</xdr:row>
      <xdr:rowOff>105395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687474"/>
          <a:ext cx="889000" cy="48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100895</xdr:rowOff>
    </xdr:from>
    <xdr:to>
      <xdr:col>20</xdr:col>
      <xdr:colOff>38100</xdr:colOff>
      <xdr:row>98</xdr:row>
      <xdr:rowOff>31045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3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22172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82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56824</xdr:rowOff>
    </xdr:from>
    <xdr:to>
      <xdr:col>15</xdr:col>
      <xdr:colOff>50800</xdr:colOff>
      <xdr:row>97</xdr:row>
      <xdr:rowOff>75997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687474"/>
          <a:ext cx="889000" cy="19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60584</xdr:rowOff>
    </xdr:from>
    <xdr:to>
      <xdr:col>15</xdr:col>
      <xdr:colOff>101600</xdr:colOff>
      <xdr:row>97</xdr:row>
      <xdr:rowOff>162184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9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153311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78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75997</xdr:rowOff>
    </xdr:from>
    <xdr:to>
      <xdr:col>10</xdr:col>
      <xdr:colOff>114300</xdr:colOff>
      <xdr:row>98</xdr:row>
      <xdr:rowOff>12492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706647"/>
          <a:ext cx="889000" cy="10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71968</xdr:rowOff>
    </xdr:from>
    <xdr:to>
      <xdr:col>10</xdr:col>
      <xdr:colOff>165100</xdr:colOff>
      <xdr:row>98</xdr:row>
      <xdr:rowOff>2118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0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164695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79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22180</xdr:rowOff>
    </xdr:from>
    <xdr:to>
      <xdr:col>6</xdr:col>
      <xdr:colOff>38100</xdr:colOff>
      <xdr:row>98</xdr:row>
      <xdr:rowOff>123780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114907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91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65765</xdr:rowOff>
    </xdr:from>
    <xdr:to>
      <xdr:col>24</xdr:col>
      <xdr:colOff>114300</xdr:colOff>
      <xdr:row>97</xdr:row>
      <xdr:rowOff>167365</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69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88642</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54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54595</xdr:rowOff>
    </xdr:from>
    <xdr:to>
      <xdr:col>20</xdr:col>
      <xdr:colOff>38100</xdr:colOff>
      <xdr:row>97</xdr:row>
      <xdr:rowOff>156195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68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1272</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46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6024</xdr:rowOff>
    </xdr:from>
    <xdr:to>
      <xdr:col>15</xdr:col>
      <xdr:colOff>101600</xdr:colOff>
      <xdr:row>97</xdr:row>
      <xdr:rowOff>107624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636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124151</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41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25197</xdr:rowOff>
    </xdr:from>
    <xdr:to>
      <xdr:col>10</xdr:col>
      <xdr:colOff>165100</xdr:colOff>
      <xdr:row>97</xdr:row>
      <xdr:rowOff>126797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655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143324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431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133142</xdr:rowOff>
    </xdr:from>
    <xdr:to>
      <xdr:col>6</xdr:col>
      <xdr:colOff>38100</xdr:colOff>
      <xdr:row>98</xdr:row>
      <xdr:rowOff>63292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6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79819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539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2616"/>
          <a:ext cx="1270" cy="160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92673</xdr:rowOff>
    </xdr:from>
    <xdr:to>
      <xdr:col>55</xdr:col>
      <xdr:colOff>0</xdr:colOff>
      <xdr:row>39</xdr:row>
      <xdr:rowOff>92673</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7922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115696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593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92819</xdr:rowOff>
    </xdr:from>
    <xdr:to>
      <xdr:col>55</xdr:col>
      <xdr:colOff>50800</xdr:colOff>
      <xdr:row>39</xdr:row>
      <xdr:rowOff>22969</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92673</xdr:rowOff>
    </xdr:from>
    <xdr:to>
      <xdr:col>50</xdr:col>
      <xdr:colOff>114300</xdr:colOff>
      <xdr:row>39</xdr:row>
      <xdr:rowOff>92673</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792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64081</xdr:rowOff>
    </xdr:from>
    <xdr:to>
      <xdr:col>50</xdr:col>
      <xdr:colOff>165100</xdr:colOff>
      <xdr:row>38</xdr:row>
      <xdr:rowOff>165681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7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10758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54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92673</xdr:rowOff>
    </xdr:from>
    <xdr:to>
      <xdr:col>45</xdr:col>
      <xdr:colOff>177800</xdr:colOff>
      <xdr:row>39</xdr:row>
      <xdr:rowOff>92673</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792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92166</xdr:rowOff>
    </xdr:from>
    <xdr:to>
      <xdr:col>46</xdr:col>
      <xdr:colOff>38100</xdr:colOff>
      <xdr:row>39</xdr:row>
      <xdr:rowOff>22316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38843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382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92673</xdr:rowOff>
    </xdr:from>
    <xdr:to>
      <xdr:col>41</xdr:col>
      <xdr:colOff>50800</xdr:colOff>
      <xdr:row>39</xdr:row>
      <xdr:rowOff>92673</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792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91186</xdr:rowOff>
    </xdr:from>
    <xdr:to>
      <xdr:col>41</xdr:col>
      <xdr:colOff>101600</xdr:colOff>
      <xdr:row>39</xdr:row>
      <xdr:rowOff>21336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37863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81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88574</xdr:rowOff>
    </xdr:from>
    <xdr:to>
      <xdr:col>36</xdr:col>
      <xdr:colOff>165100</xdr:colOff>
      <xdr:row>39</xdr:row>
      <xdr:rowOff>18724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35250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41873</xdr:rowOff>
    </xdr:from>
    <xdr:to>
      <xdr:col>55</xdr:col>
      <xdr:colOff>50800</xdr:colOff>
      <xdr:row>39</xdr:row>
      <xdr:rowOff>143473</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72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128250</xdr:rowOff>
    </xdr:from>
    <xdr:ext cx="313932"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433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41873</xdr:rowOff>
    </xdr:from>
    <xdr:to>
      <xdr:col>50</xdr:col>
      <xdr:colOff>165100</xdr:colOff>
      <xdr:row>39</xdr:row>
      <xdr:rowOff>143473</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72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134600</xdr:rowOff>
    </xdr:from>
    <xdr:ext cx="313932"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82333" y="6821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41873</xdr:rowOff>
    </xdr:from>
    <xdr:to>
      <xdr:col>46</xdr:col>
      <xdr:colOff>38100</xdr:colOff>
      <xdr:row>39</xdr:row>
      <xdr:rowOff>143473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72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134600</xdr:rowOff>
    </xdr:from>
    <xdr:ext cx="313932"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93333" y="6821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41873</xdr:rowOff>
    </xdr:from>
    <xdr:to>
      <xdr:col>41</xdr:col>
      <xdr:colOff>101600</xdr:colOff>
      <xdr:row>39</xdr:row>
      <xdr:rowOff>143473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72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134600</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04333" y="6821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41873</xdr:rowOff>
    </xdr:from>
    <xdr:to>
      <xdr:col>36</xdr:col>
      <xdr:colOff>165100</xdr:colOff>
      <xdr:row>39</xdr:row>
      <xdr:rowOff>143473</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72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134600</xdr:rowOff>
    </xdr:from>
    <xdr:ext cx="313932"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15333" y="6821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31267</xdr:rowOff>
    </xdr:from>
    <xdr:to>
      <xdr:col>54</xdr:col>
      <xdr:colOff>189865</xdr:colOff>
      <xdr:row>59</xdr:row>
      <xdr:rowOff>29496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75217"/>
          <a:ext cx="1270" cy="136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33323</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8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29496</xdr:rowOff>
    </xdr:from>
    <xdr:to>
      <xdr:col>55</xdr:col>
      <xdr:colOff>88900</xdr:colOff>
      <xdr:row>59</xdr:row>
      <xdr:rowOff>29496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149394</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31267</xdr:rowOff>
    </xdr:from>
    <xdr:to>
      <xdr:col>55</xdr:col>
      <xdr:colOff>88900</xdr:colOff>
      <xdr:row>51</xdr:row>
      <xdr:rowOff>31267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75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29496</xdr:rowOff>
    </xdr:from>
    <xdr:to>
      <xdr:col>55</xdr:col>
      <xdr:colOff>0</xdr:colOff>
      <xdr:row>59</xdr:row>
      <xdr:rowOff>30982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10145046"/>
          <a:ext cx="838200" cy="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169346</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70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146469</xdr:rowOff>
    </xdr:from>
    <xdr:to>
      <xdr:col>55</xdr:col>
      <xdr:colOff>50800</xdr:colOff>
      <xdr:row>58</xdr:row>
      <xdr:rowOff>76619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1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30982</xdr:rowOff>
    </xdr:from>
    <xdr:to>
      <xdr:col>50</xdr:col>
      <xdr:colOff>114300</xdr:colOff>
      <xdr:row>59</xdr:row>
      <xdr:rowOff>31668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10146532"/>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125552</xdr:rowOff>
    </xdr:from>
    <xdr:to>
      <xdr:col>50</xdr:col>
      <xdr:colOff>165100</xdr:colOff>
      <xdr:row>58</xdr:row>
      <xdr:rowOff>55702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72229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7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31210</xdr:rowOff>
    </xdr:from>
    <xdr:to>
      <xdr:col>45</xdr:col>
      <xdr:colOff>177800</xdr:colOff>
      <xdr:row>59</xdr:row>
      <xdr:rowOff>31668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10146760"/>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152241</xdr:rowOff>
    </xdr:from>
    <xdr:to>
      <xdr:col>46</xdr:col>
      <xdr:colOff>38100</xdr:colOff>
      <xdr:row>58</xdr:row>
      <xdr:rowOff>82391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2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98918</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9700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29763</xdr:rowOff>
    </xdr:from>
    <xdr:to>
      <xdr:col>41</xdr:col>
      <xdr:colOff>50800</xdr:colOff>
      <xdr:row>59</xdr:row>
      <xdr:rowOff>31210</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10145313"/>
          <a:ext cx="889000" cy="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154660</xdr:rowOff>
    </xdr:from>
    <xdr:to>
      <xdr:col>41</xdr:col>
      <xdr:colOff>101600</xdr:colOff>
      <xdr:row>58</xdr:row>
      <xdr:rowOff>84810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2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101337</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970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134372</xdr:rowOff>
    </xdr:from>
    <xdr:to>
      <xdr:col>36</xdr:col>
      <xdr:colOff>165100</xdr:colOff>
      <xdr:row>58</xdr:row>
      <xdr:rowOff>64522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81049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8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150146</xdr:rowOff>
    </xdr:from>
    <xdr:to>
      <xdr:col>55</xdr:col>
      <xdr:colOff>50800</xdr:colOff>
      <xdr:row>59</xdr:row>
      <xdr:rowOff>80296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9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65073</xdr:rowOff>
    </xdr:from>
    <xdr:ext cx="378565"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100091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151632</xdr:rowOff>
    </xdr:from>
    <xdr:to>
      <xdr:col>50</xdr:col>
      <xdr:colOff>165100</xdr:colOff>
      <xdr:row>59</xdr:row>
      <xdr:rowOff>81782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95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72909</xdr:rowOff>
    </xdr:from>
    <xdr:ext cx="378565"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50017" y="101884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152318</xdr:rowOff>
    </xdr:from>
    <xdr:to>
      <xdr:col>46</xdr:col>
      <xdr:colOff>38100</xdr:colOff>
      <xdr:row>59</xdr:row>
      <xdr:rowOff>82468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9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73595</xdr:rowOff>
    </xdr:from>
    <xdr:ext cx="378565"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61017" y="101891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151860</xdr:rowOff>
    </xdr:from>
    <xdr:to>
      <xdr:col>41</xdr:col>
      <xdr:colOff>101600</xdr:colOff>
      <xdr:row>59</xdr:row>
      <xdr:rowOff>82010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9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73137</xdr:rowOff>
    </xdr:from>
    <xdr:ext cx="378565"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72017" y="10188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150413</xdr:rowOff>
    </xdr:from>
    <xdr:to>
      <xdr:col>36</xdr:col>
      <xdr:colOff>165100</xdr:colOff>
      <xdr:row>59</xdr:row>
      <xdr:rowOff>80563</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9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71690</xdr:rowOff>
    </xdr:from>
    <xdr:ext cx="378565"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83017" y="101872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167875</xdr:rowOff>
    </xdr:from>
    <xdr:to>
      <xdr:col>54</xdr:col>
      <xdr:colOff>189865</xdr:colOff>
      <xdr:row>79</xdr:row>
      <xdr:rowOff>38906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69375"/>
          <a:ext cx="1270" cy="1414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42733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7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38906</xdr:rowOff>
    </xdr:from>
    <xdr:to>
      <xdr:col>55</xdr:col>
      <xdr:colOff>88900</xdr:colOff>
      <xdr:row>79</xdr:row>
      <xdr:rowOff>38906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114552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4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167875</xdr:rowOff>
    </xdr:from>
    <xdr:to>
      <xdr:col>55</xdr:col>
      <xdr:colOff>88900</xdr:colOff>
      <xdr:row>70</xdr:row>
      <xdr:rowOff>167875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6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153015</xdr:rowOff>
    </xdr:from>
    <xdr:to>
      <xdr:col>55</xdr:col>
      <xdr:colOff>0</xdr:colOff>
      <xdr:row>79</xdr:row>
      <xdr:rowOff>28372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526115"/>
          <a:ext cx="838200" cy="46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50588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52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27711</xdr:rowOff>
    </xdr:from>
    <xdr:to>
      <xdr:col>55</xdr:col>
      <xdr:colOff>50800</xdr:colOff>
      <xdr:row>78</xdr:row>
      <xdr:rowOff>129311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127642</xdr:rowOff>
    </xdr:from>
    <xdr:to>
      <xdr:col>50</xdr:col>
      <xdr:colOff>114300</xdr:colOff>
      <xdr:row>78</xdr:row>
      <xdr:rowOff>153015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500742"/>
          <a:ext cx="889000" cy="25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22320</xdr:rowOff>
    </xdr:from>
    <xdr:to>
      <xdr:col>50</xdr:col>
      <xdr:colOff>165100</xdr:colOff>
      <xdr:row>78</xdr:row>
      <xdr:rowOff>123920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9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140447</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17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127642</xdr:rowOff>
    </xdr:from>
    <xdr:to>
      <xdr:col>45</xdr:col>
      <xdr:colOff>177800</xdr:colOff>
      <xdr:row>79</xdr:row>
      <xdr:rowOff>16466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500742"/>
          <a:ext cx="889000" cy="60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158547</xdr:rowOff>
    </xdr:from>
    <xdr:to>
      <xdr:col>46</xdr:col>
      <xdr:colOff>38100</xdr:colOff>
      <xdr:row>78</xdr:row>
      <xdr:rowOff>88697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6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105224</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3135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108096</xdr:rowOff>
    </xdr:from>
    <xdr:to>
      <xdr:col>41</xdr:col>
      <xdr:colOff>50800</xdr:colOff>
      <xdr:row>79</xdr:row>
      <xdr:rowOff>16466</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481196"/>
          <a:ext cx="889000" cy="79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168511</xdr:rowOff>
    </xdr:from>
    <xdr:to>
      <xdr:col>41</xdr:col>
      <xdr:colOff>101600</xdr:colOff>
      <xdr:row>78</xdr:row>
      <xdr:rowOff>98661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7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115188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145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123780</xdr:rowOff>
    </xdr:from>
    <xdr:to>
      <xdr:col>36</xdr:col>
      <xdr:colOff>165100</xdr:colOff>
      <xdr:row>78</xdr:row>
      <xdr:rowOff>53930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70457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10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149022</xdr:rowOff>
    </xdr:from>
    <xdr:to>
      <xdr:col>55</xdr:col>
      <xdr:colOff>50800</xdr:colOff>
      <xdr:row>79</xdr:row>
      <xdr:rowOff>79172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52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63949</xdr:rowOff>
    </xdr:from>
    <xdr:ext cx="378565"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4370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102215</xdr:rowOff>
    </xdr:from>
    <xdr:to>
      <xdr:col>50</xdr:col>
      <xdr:colOff>165100</xdr:colOff>
      <xdr:row>79</xdr:row>
      <xdr:rowOff>32365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7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23492</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56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76842</xdr:rowOff>
    </xdr:from>
    <xdr:to>
      <xdr:col>46</xdr:col>
      <xdr:colOff>38100</xdr:colOff>
      <xdr:row>79</xdr:row>
      <xdr:rowOff>6992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4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169569</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542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137116</xdr:rowOff>
    </xdr:from>
    <xdr:to>
      <xdr:col>41</xdr:col>
      <xdr:colOff>101600</xdr:colOff>
      <xdr:row>79</xdr:row>
      <xdr:rowOff>67266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51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58393</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60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57296</xdr:rowOff>
    </xdr:from>
    <xdr:to>
      <xdr:col>36</xdr:col>
      <xdr:colOff>165100</xdr:colOff>
      <xdr:row>78</xdr:row>
      <xdr:rowOff>158896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30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150023</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523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53454</xdr:rowOff>
    </xdr:from>
    <xdr:to>
      <xdr:col>54</xdr:col>
      <xdr:colOff>189865</xdr:colOff>
      <xdr:row>97</xdr:row>
      <xdr:rowOff>163601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83954"/>
          <a:ext cx="1270" cy="131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167428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79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163601</xdr:rowOff>
    </xdr:from>
    <xdr:to>
      <xdr:col>55</xdr:col>
      <xdr:colOff>88900</xdr:colOff>
      <xdr:row>97</xdr:row>
      <xdr:rowOff>163601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79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131</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5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120,791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53454</xdr:rowOff>
    </xdr:from>
    <xdr:to>
      <xdr:col>55</xdr:col>
      <xdr:colOff>88900</xdr:colOff>
      <xdr:row>90</xdr:row>
      <xdr:rowOff>53454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8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168897</xdr:rowOff>
    </xdr:from>
    <xdr:to>
      <xdr:col>55</xdr:col>
      <xdr:colOff>0</xdr:colOff>
      <xdr:row>97</xdr:row>
      <xdr:rowOff>22682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628097"/>
          <a:ext cx="838200" cy="25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161701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278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138824</xdr:rowOff>
    </xdr:from>
    <xdr:to>
      <xdr:col>55</xdr:col>
      <xdr:colOff>50800</xdr:colOff>
      <xdr:row>96</xdr:row>
      <xdr:rowOff>68974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2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153352</xdr:rowOff>
    </xdr:from>
    <xdr:to>
      <xdr:col>50</xdr:col>
      <xdr:colOff>114300</xdr:colOff>
      <xdr:row>97</xdr:row>
      <xdr:rowOff>22682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612552"/>
          <a:ext cx="889000" cy="40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140779</xdr:rowOff>
    </xdr:from>
    <xdr:to>
      <xdr:col>50</xdr:col>
      <xdr:colOff>165100</xdr:colOff>
      <xdr:row>96</xdr:row>
      <xdr:rowOff>70929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87456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20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153352</xdr:rowOff>
    </xdr:from>
    <xdr:to>
      <xdr:col>45</xdr:col>
      <xdr:colOff>177800</xdr:colOff>
      <xdr:row>97</xdr:row>
      <xdr:rowOff>15087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612552"/>
          <a:ext cx="889000" cy="33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140336</xdr:rowOff>
    </xdr:from>
    <xdr:to>
      <xdr:col>46</xdr:col>
      <xdr:colOff>38100</xdr:colOff>
      <xdr:row>96</xdr:row>
      <xdr:rowOff>70486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87013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2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84696</xdr:rowOff>
    </xdr:from>
    <xdr:to>
      <xdr:col>41</xdr:col>
      <xdr:colOff>50800</xdr:colOff>
      <xdr:row>97</xdr:row>
      <xdr:rowOff>15087</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543896"/>
          <a:ext cx="889000" cy="10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164948</xdr:rowOff>
    </xdr:from>
    <xdr:to>
      <xdr:col>41</xdr:col>
      <xdr:colOff>101600</xdr:colOff>
      <xdr:row>96</xdr:row>
      <xdr:rowOff>95098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111625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22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927</xdr:rowOff>
    </xdr:from>
    <xdr:to>
      <xdr:col>36</xdr:col>
      <xdr:colOff>165100</xdr:colOff>
      <xdr:row>96</xdr:row>
      <xdr:rowOff>102527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119054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118097</xdr:rowOff>
    </xdr:from>
    <xdr:to>
      <xdr:col>55</xdr:col>
      <xdr:colOff>50800</xdr:colOff>
      <xdr:row>97</xdr:row>
      <xdr:rowOff>48247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57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96524</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555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143332</xdr:rowOff>
    </xdr:from>
    <xdr:to>
      <xdr:col>50</xdr:col>
      <xdr:colOff>165100</xdr:colOff>
      <xdr:row>97</xdr:row>
      <xdr:rowOff>73482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60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64609</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695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102552</xdr:rowOff>
    </xdr:from>
    <xdr:to>
      <xdr:col>46</xdr:col>
      <xdr:colOff>38100</xdr:colOff>
      <xdr:row>97</xdr:row>
      <xdr:rowOff>32702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56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23829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65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135737</xdr:rowOff>
    </xdr:from>
    <xdr:to>
      <xdr:col>41</xdr:col>
      <xdr:colOff>101600</xdr:colOff>
      <xdr:row>97</xdr:row>
      <xdr:rowOff>65887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594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57014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687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33896</xdr:rowOff>
    </xdr:from>
    <xdr:to>
      <xdr:col>36</xdr:col>
      <xdr:colOff>165100</xdr:colOff>
      <xdr:row>96</xdr:row>
      <xdr:rowOff>135496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49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126623</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585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27131</xdr:rowOff>
    </xdr:from>
    <xdr:to>
      <xdr:col>85</xdr:col>
      <xdr:colOff>126364</xdr:colOff>
      <xdr:row>39</xdr:row>
      <xdr:rowOff>58482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42081"/>
          <a:ext cx="1269" cy="140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62309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58482</xdr:rowOff>
    </xdr:from>
    <xdr:to>
      <xdr:col>86</xdr:col>
      <xdr:colOff>25400</xdr:colOff>
      <xdr:row>39</xdr:row>
      <xdr:rowOff>58482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145258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1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27131</xdr:rowOff>
    </xdr:from>
    <xdr:to>
      <xdr:col>86</xdr:col>
      <xdr:colOff>25400</xdr:colOff>
      <xdr:row>31</xdr:row>
      <xdr:rowOff>27131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4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26151</xdr:rowOff>
    </xdr:from>
    <xdr:to>
      <xdr:col>85</xdr:col>
      <xdr:colOff>127000</xdr:colOff>
      <xdr:row>38</xdr:row>
      <xdr:rowOff>36895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6541251"/>
          <a:ext cx="838200" cy="1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142507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314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119630</xdr:rowOff>
    </xdr:from>
    <xdr:to>
      <xdr:col>85</xdr:col>
      <xdr:colOff>177800</xdr:colOff>
      <xdr:row>38</xdr:row>
      <xdr:rowOff>49780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4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26151</xdr:rowOff>
    </xdr:from>
    <xdr:to>
      <xdr:col>81</xdr:col>
      <xdr:colOff>50800</xdr:colOff>
      <xdr:row>38</xdr:row>
      <xdr:rowOff>52898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541251"/>
          <a:ext cx="889000" cy="26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168159</xdr:rowOff>
    </xdr:from>
    <xdr:to>
      <xdr:col>81</xdr:col>
      <xdr:colOff>101600</xdr:colOff>
      <xdr:row>38</xdr:row>
      <xdr:rowOff>98309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51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89436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60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52898</xdr:rowOff>
    </xdr:from>
    <xdr:to>
      <xdr:col>76</xdr:col>
      <xdr:colOff>114300</xdr:colOff>
      <xdr:row>38</xdr:row>
      <xdr:rowOff>65144</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567998"/>
          <a:ext cx="889000" cy="12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4677</xdr:rowOff>
    </xdr:from>
    <xdr:to>
      <xdr:col>76</xdr:col>
      <xdr:colOff>165100</xdr:colOff>
      <xdr:row>38</xdr:row>
      <xdr:rowOff>106277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51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97404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61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222</xdr:rowOff>
    </xdr:from>
    <xdr:to>
      <xdr:col>71</xdr:col>
      <xdr:colOff>177800</xdr:colOff>
      <xdr:row>38</xdr:row>
      <xdr:rowOff>65144</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515322"/>
          <a:ext cx="889000" cy="64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162052</xdr:rowOff>
    </xdr:from>
    <xdr:to>
      <xdr:col>72</xdr:col>
      <xdr:colOff>38100</xdr:colOff>
      <xdr:row>38</xdr:row>
      <xdr:rowOff>92202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108729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8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134261</xdr:rowOff>
    </xdr:from>
    <xdr:to>
      <xdr:col>67</xdr:col>
      <xdr:colOff>101600</xdr:colOff>
      <xdr:row>38</xdr:row>
      <xdr:rowOff>64411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7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55538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57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157545</xdr:rowOff>
    </xdr:from>
    <xdr:to>
      <xdr:col>85</xdr:col>
      <xdr:colOff>177800</xdr:colOff>
      <xdr:row>38</xdr:row>
      <xdr:rowOff>87695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50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135972</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47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146801</xdr:rowOff>
    </xdr:from>
    <xdr:to>
      <xdr:col>81</xdr:col>
      <xdr:colOff>101600</xdr:colOff>
      <xdr:row>38</xdr:row>
      <xdr:rowOff>76951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49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93478</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26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2098</xdr:rowOff>
    </xdr:from>
    <xdr:to>
      <xdr:col>76</xdr:col>
      <xdr:colOff>165100</xdr:colOff>
      <xdr:row>38</xdr:row>
      <xdr:rowOff>103698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517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120224</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292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14344</xdr:rowOff>
    </xdr:from>
    <xdr:to>
      <xdr:col>72</xdr:col>
      <xdr:colOff>38100</xdr:colOff>
      <xdr:row>38</xdr:row>
      <xdr:rowOff>115944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52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107071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62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120871</xdr:rowOff>
    </xdr:from>
    <xdr:to>
      <xdr:col>67</xdr:col>
      <xdr:colOff>101600</xdr:colOff>
      <xdr:row>38</xdr:row>
      <xdr:rowOff>51022</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46452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67548</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239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7606</xdr:rowOff>
    </xdr:from>
    <xdr:to>
      <xdr:col>85</xdr:col>
      <xdr:colOff>126364</xdr:colOff>
      <xdr:row>58</xdr:row>
      <xdr:rowOff>4529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923006"/>
          <a:ext cx="1269" cy="102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8356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5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4529</xdr:rowOff>
    </xdr:from>
    <xdr:to>
      <xdr:col>86</xdr:col>
      <xdr:colOff>25400</xdr:colOff>
      <xdr:row>58</xdr:row>
      <xdr:rowOff>4529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4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125733</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9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7606</xdr:rowOff>
    </xdr:from>
    <xdr:to>
      <xdr:col>86</xdr:col>
      <xdr:colOff>25400</xdr:colOff>
      <xdr:row>52</xdr:row>
      <xdr:rowOff>7606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92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98767</xdr:rowOff>
    </xdr:from>
    <xdr:to>
      <xdr:col>85</xdr:col>
      <xdr:colOff>127000</xdr:colOff>
      <xdr:row>57</xdr:row>
      <xdr:rowOff>113900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5481300" y="9871417"/>
          <a:ext cx="838200" cy="15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8267</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609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156840</xdr:rowOff>
    </xdr:from>
    <xdr:to>
      <xdr:col>85</xdr:col>
      <xdr:colOff>177800</xdr:colOff>
      <xdr:row>57</xdr:row>
      <xdr:rowOff>86990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5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64180</xdr:rowOff>
    </xdr:from>
    <xdr:to>
      <xdr:col>81</xdr:col>
      <xdr:colOff>50800</xdr:colOff>
      <xdr:row>57</xdr:row>
      <xdr:rowOff>98767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836830"/>
          <a:ext cx="889000" cy="34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9169</xdr:rowOff>
    </xdr:from>
    <xdr:to>
      <xdr:col>81</xdr:col>
      <xdr:colOff>101600</xdr:colOff>
      <xdr:row>57</xdr:row>
      <xdr:rowOff>110769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8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127296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55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64180</xdr:rowOff>
    </xdr:from>
    <xdr:to>
      <xdr:col>76</xdr:col>
      <xdr:colOff>114300</xdr:colOff>
      <xdr:row>57</xdr:row>
      <xdr:rowOff>154367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836830"/>
          <a:ext cx="889000" cy="90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30113</xdr:rowOff>
    </xdr:from>
    <xdr:to>
      <xdr:col>76</xdr:col>
      <xdr:colOff>165100</xdr:colOff>
      <xdr:row>57</xdr:row>
      <xdr:rowOff>131713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0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122840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89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50482</xdr:rowOff>
    </xdr:from>
    <xdr:to>
      <xdr:col>71</xdr:col>
      <xdr:colOff>177800</xdr:colOff>
      <xdr:row>57</xdr:row>
      <xdr:rowOff>154367</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823132"/>
          <a:ext cx="889000" cy="10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33378</xdr:rowOff>
    </xdr:from>
    <xdr:to>
      <xdr:col>72</xdr:col>
      <xdr:colOff>38100</xdr:colOff>
      <xdr:row>57</xdr:row>
      <xdr:rowOff>134978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151505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58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xdr:rowOff>
    </xdr:from>
    <xdr:to>
      <xdr:col>67</xdr:col>
      <xdr:colOff>101600</xdr:colOff>
      <xdr:row>57</xdr:row>
      <xdr:rowOff>102882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94009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86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63100</xdr:rowOff>
    </xdr:from>
    <xdr:to>
      <xdr:col>85</xdr:col>
      <xdr:colOff>177800</xdr:colOff>
      <xdr:row>57</xdr:row>
      <xdr:rowOff>164700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83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149477</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75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47967</xdr:rowOff>
    </xdr:from>
    <xdr:to>
      <xdr:col>81</xdr:col>
      <xdr:colOff>101600</xdr:colOff>
      <xdr:row>57</xdr:row>
      <xdr:rowOff>149567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820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140694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91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13380</xdr:rowOff>
    </xdr:from>
    <xdr:to>
      <xdr:col>76</xdr:col>
      <xdr:colOff>165100</xdr:colOff>
      <xdr:row>57</xdr:row>
      <xdr:rowOff>114980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78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131507</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56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103567</xdr:rowOff>
    </xdr:from>
    <xdr:to>
      <xdr:col>72</xdr:col>
      <xdr:colOff>38100</xdr:colOff>
      <xdr:row>58</xdr:row>
      <xdr:rowOff>33717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87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24844</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968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171132</xdr:rowOff>
    </xdr:from>
    <xdr:to>
      <xdr:col>67</xdr:col>
      <xdr:colOff>101600</xdr:colOff>
      <xdr:row>57</xdr:row>
      <xdr:rowOff>101282</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77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117809</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54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13559</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357959"/>
          <a:ext cx="1269" cy="115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159283</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32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131686</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13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13559</xdr:rowOff>
    </xdr:from>
    <xdr:to>
      <xdr:col>86</xdr:col>
      <xdr:colOff>25400</xdr:colOff>
      <xdr:row>72</xdr:row>
      <xdr:rowOff>13559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35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76733</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7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53856</xdr:rowOff>
    </xdr:from>
    <xdr:to>
      <xdr:col>85</xdr:col>
      <xdr:colOff>177800</xdr:colOff>
      <xdr:row>78</xdr:row>
      <xdr:rowOff>155456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64577</xdr:rowOff>
    </xdr:from>
    <xdr:to>
      <xdr:col>81</xdr:col>
      <xdr:colOff>101600</xdr:colOff>
      <xdr:row>78</xdr:row>
      <xdr:rowOff>166177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3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11254</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21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48986</xdr:rowOff>
    </xdr:from>
    <xdr:to>
      <xdr:col>76</xdr:col>
      <xdr:colOff>165100</xdr:colOff>
      <xdr:row>78</xdr:row>
      <xdr:rowOff>150586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167113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1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38128</xdr:rowOff>
    </xdr:from>
    <xdr:to>
      <xdr:col>72</xdr:col>
      <xdr:colOff>38100</xdr:colOff>
      <xdr:row>78</xdr:row>
      <xdr:rowOff>139728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1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156255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18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51090</xdr:rowOff>
    </xdr:from>
    <xdr:to>
      <xdr:col>67</xdr:col>
      <xdr:colOff>101600</xdr:colOff>
      <xdr:row>78</xdr:row>
      <xdr:rowOff>152690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2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169217</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9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32283</xdr:rowOff>
    </xdr:from>
    <xdr:ext cx="249299"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405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65367</xdr:rowOff>
    </xdr:from>
    <xdr:to>
      <xdr:col>85</xdr:col>
      <xdr:colOff>126364</xdr:colOff>
      <xdr:row>98</xdr:row>
      <xdr:rowOff>147016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667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150843</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5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147016</xdr:rowOff>
    </xdr:from>
    <xdr:to>
      <xdr:col>86</xdr:col>
      <xdr:colOff>25400</xdr:colOff>
      <xdr:row>98</xdr:row>
      <xdr:rowOff>147016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4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12044</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44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65367</xdr:rowOff>
    </xdr:from>
    <xdr:to>
      <xdr:col>86</xdr:col>
      <xdr:colOff>25400</xdr:colOff>
      <xdr:row>91</xdr:row>
      <xdr:rowOff>65367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66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124040</xdr:rowOff>
    </xdr:from>
    <xdr:to>
      <xdr:col>85</xdr:col>
      <xdr:colOff>127000</xdr:colOff>
      <xdr:row>97</xdr:row>
      <xdr:rowOff>135471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754690"/>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98238</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385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75361</xdr:rowOff>
    </xdr:from>
    <xdr:to>
      <xdr:col>85</xdr:col>
      <xdr:colOff>177800</xdr:colOff>
      <xdr:row>97</xdr:row>
      <xdr:rowOff>5511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124040</xdr:rowOff>
    </xdr:from>
    <xdr:to>
      <xdr:col>81</xdr:col>
      <xdr:colOff>50800</xdr:colOff>
      <xdr:row>97</xdr:row>
      <xdr:rowOff>126873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754690"/>
          <a:ext cx="889000" cy="2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74727</xdr:rowOff>
    </xdr:from>
    <xdr:to>
      <xdr:col>81</xdr:col>
      <xdr:colOff>101600</xdr:colOff>
      <xdr:row>97</xdr:row>
      <xdr:rowOff>4877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3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21404</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30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126873</xdr:rowOff>
    </xdr:from>
    <xdr:to>
      <xdr:col>76</xdr:col>
      <xdr:colOff>114300</xdr:colOff>
      <xdr:row>97</xdr:row>
      <xdr:rowOff>132054</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757523"/>
          <a:ext cx="889000" cy="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82322</xdr:rowOff>
    </xdr:from>
    <xdr:to>
      <xdr:col>76</xdr:col>
      <xdr:colOff>165100</xdr:colOff>
      <xdr:row>97</xdr:row>
      <xdr:rowOff>12472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41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28999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3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132054</xdr:rowOff>
    </xdr:from>
    <xdr:to>
      <xdr:col>71</xdr:col>
      <xdr:colOff>177800</xdr:colOff>
      <xdr:row>97</xdr:row>
      <xdr:rowOff>152946</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762704"/>
          <a:ext cx="889000" cy="20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94959</xdr:rowOff>
    </xdr:from>
    <xdr:to>
      <xdr:col>72</xdr:col>
      <xdr:colOff>38100</xdr:colOff>
      <xdr:row>97</xdr:row>
      <xdr:rowOff>25109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41636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111544</xdr:rowOff>
    </xdr:from>
    <xdr:to>
      <xdr:col>67</xdr:col>
      <xdr:colOff>101600</xdr:colOff>
      <xdr:row>97</xdr:row>
      <xdr:rowOff>41694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7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58221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34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84671</xdr:rowOff>
    </xdr:from>
    <xdr:to>
      <xdr:col>85</xdr:col>
      <xdr:colOff>177800</xdr:colOff>
      <xdr:row>98</xdr:row>
      <xdr:rowOff>14821</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715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63098</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69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73240</xdr:rowOff>
    </xdr:from>
    <xdr:to>
      <xdr:col>81</xdr:col>
      <xdr:colOff>101600</xdr:colOff>
      <xdr:row>98</xdr:row>
      <xdr:rowOff>3390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70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165967</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79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76073</xdr:rowOff>
    </xdr:from>
    <xdr:to>
      <xdr:col>76</xdr:col>
      <xdr:colOff>165100</xdr:colOff>
      <xdr:row>98</xdr:row>
      <xdr:rowOff>6223</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70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168800</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79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81254</xdr:rowOff>
    </xdr:from>
    <xdr:to>
      <xdr:col>72</xdr:col>
      <xdr:colOff>38100</xdr:colOff>
      <xdr:row>98</xdr:row>
      <xdr:rowOff>11404</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71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2531</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804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102146</xdr:rowOff>
    </xdr:from>
    <xdr:to>
      <xdr:col>67</xdr:col>
      <xdr:colOff>101600</xdr:colOff>
      <xdr:row>98</xdr:row>
      <xdr:rowOff>32296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73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23423</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825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50089</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36489"/>
          <a:ext cx="1269" cy="1118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171010</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6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168216</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50089</xdr:rowOff>
    </xdr:from>
    <xdr:to>
      <xdr:col>116</xdr:col>
      <xdr:colOff>152400</xdr:colOff>
      <xdr:row>32</xdr:row>
      <xdr:rowOff>50089</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88460</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321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65583</xdr:rowOff>
    </xdr:from>
    <xdr:to>
      <xdr:col>116</xdr:col>
      <xdr:colOff>114300</xdr:colOff>
      <xdr:row>38</xdr:row>
      <xdr:rowOff>167183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78842</xdr:rowOff>
    </xdr:from>
    <xdr:to>
      <xdr:col>112</xdr:col>
      <xdr:colOff>38100</xdr:colOff>
      <xdr:row>39</xdr:row>
      <xdr:rowOff>8992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25519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38608</xdr:rowOff>
    </xdr:from>
    <xdr:to>
      <xdr:col>107</xdr:col>
      <xdr:colOff>101600</xdr:colOff>
      <xdr:row>38</xdr:row>
      <xdr:rowOff>140208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156735</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71984</xdr:rowOff>
    </xdr:from>
    <xdr:to>
      <xdr:col>98</xdr:col>
      <xdr:colOff>38100</xdr:colOff>
      <xdr:row>39</xdr:row>
      <xdr:rowOff>2134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18661</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623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44010</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9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歳出決算総額は、前年度より</a:t>
          </a:r>
          <a:r>
            <a:rPr kumimoji="1" lang="en-US" altLang="ja-JP" sz="1100">
              <a:solidFill>
                <a:schemeClr val="dk1"/>
              </a:solidFill>
              <a:effectLst/>
              <a:latin typeface="+mn-lt"/>
              <a:ea typeface="+mn-ea"/>
              <a:cs typeface="+mn-cs"/>
            </a:rPr>
            <a:t>681,409</a:t>
          </a:r>
          <a:r>
            <a:rPr kumimoji="1" lang="ja-JP" altLang="ja-JP" sz="1100">
              <a:solidFill>
                <a:schemeClr val="dk1"/>
              </a:solidFill>
              <a:effectLst/>
              <a:latin typeface="+mn-lt"/>
              <a:ea typeface="+mn-ea"/>
              <a:cs typeface="+mn-cs"/>
            </a:rPr>
            <a:t>千円増加し、住民一人当たり</a:t>
          </a:r>
          <a:r>
            <a:rPr kumimoji="1" lang="en-US" altLang="ja-JP" sz="1100">
              <a:solidFill>
                <a:schemeClr val="dk1"/>
              </a:solidFill>
              <a:effectLst/>
              <a:latin typeface="+mn-lt"/>
              <a:ea typeface="+mn-ea"/>
              <a:cs typeface="+mn-cs"/>
            </a:rPr>
            <a:t>382</a:t>
          </a:r>
          <a:r>
            <a:rPr kumimoji="1" lang="ja-JP" altLang="ja-JP" sz="1100">
              <a:solidFill>
                <a:schemeClr val="dk1"/>
              </a:solidFill>
              <a:effectLst/>
              <a:latin typeface="+mn-lt"/>
              <a:ea typeface="+mn-ea"/>
              <a:cs typeface="+mn-cs"/>
            </a:rPr>
            <a:t>千円となっている。</a:t>
          </a:r>
          <a:endParaRPr lang="ja-JP" altLang="ja-JP" sz="1400">
            <a:effectLst/>
          </a:endParaRPr>
        </a:p>
        <a:p>
          <a:r>
            <a:rPr kumimoji="1" lang="ja-JP" altLang="ja-JP" sz="1100">
              <a:solidFill>
                <a:schemeClr val="dk1"/>
              </a:solidFill>
              <a:effectLst/>
              <a:latin typeface="+mn-lt"/>
              <a:ea typeface="+mn-ea"/>
              <a:cs typeface="+mn-cs"/>
            </a:rPr>
            <a:t>　主な構成項目である民生費は、住民一人当たり</a:t>
          </a:r>
          <a:r>
            <a:rPr kumimoji="1" lang="en-US" altLang="ja-JP" sz="1100">
              <a:solidFill>
                <a:schemeClr val="dk1"/>
              </a:solidFill>
              <a:effectLst/>
              <a:latin typeface="+mn-lt"/>
              <a:ea typeface="+mn-ea"/>
              <a:cs typeface="+mn-cs"/>
            </a:rPr>
            <a:t>167,431</a:t>
          </a:r>
          <a:r>
            <a:rPr kumimoji="1" lang="ja-JP" altLang="ja-JP" sz="1100">
              <a:solidFill>
                <a:schemeClr val="dk1"/>
              </a:solidFill>
              <a:effectLst/>
              <a:latin typeface="+mn-lt"/>
              <a:ea typeface="+mn-ea"/>
              <a:cs typeface="+mn-cs"/>
            </a:rPr>
            <a:t>円となっており、令和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年度と比較すると</a:t>
          </a:r>
          <a:r>
            <a:rPr kumimoji="1" lang="en-US" altLang="ja-JP" sz="1100">
              <a:solidFill>
                <a:schemeClr val="dk1"/>
              </a:solidFill>
              <a:effectLst/>
              <a:latin typeface="+mn-lt"/>
              <a:ea typeface="+mn-ea"/>
              <a:cs typeface="+mn-cs"/>
            </a:rPr>
            <a:t>14.1</a:t>
          </a:r>
          <a:r>
            <a:rPr kumimoji="1" lang="ja-JP" altLang="ja-JP" sz="1100">
              <a:solidFill>
                <a:schemeClr val="dk1"/>
              </a:solidFill>
              <a:effectLst/>
              <a:latin typeface="+mn-lt"/>
              <a:ea typeface="+mn-ea"/>
              <a:cs typeface="+mn-cs"/>
            </a:rPr>
            <a:t>％増となり、障害者福祉や児童福祉などに関する</a:t>
          </a:r>
          <a:r>
            <a:rPr kumimoji="1" lang="ja-JP" altLang="ja-JP" sz="1100" b="0">
              <a:solidFill>
                <a:schemeClr val="dk1"/>
              </a:solidFill>
              <a:effectLst/>
              <a:latin typeface="+mn-lt"/>
              <a:ea typeface="+mn-ea"/>
              <a:cs typeface="+mn-cs"/>
            </a:rPr>
            <a:t>社会福祉費の増加が要因だと考えられる。総務</a:t>
          </a:r>
          <a:r>
            <a:rPr kumimoji="1" lang="ja-JP" altLang="ja-JP" sz="1100">
              <a:solidFill>
                <a:schemeClr val="dk1"/>
              </a:solidFill>
              <a:effectLst/>
              <a:latin typeface="+mn-lt"/>
              <a:ea typeface="+mn-ea"/>
              <a:cs typeface="+mn-cs"/>
            </a:rPr>
            <a:t>費は類似団体、国、県平均を下回っているが、防災倉庫解体・新防災備蓄倉庫建設工事の実施により、住民</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人当たりのコストが上昇している。</a:t>
          </a:r>
          <a:r>
            <a:rPr kumimoji="1" lang="ja-JP" altLang="ja-JP" sz="1100" b="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衛生費は類似団体を上回っており、令和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年度より次期ごみ処理施設建設に係る経費が増加したことが増加傾向の要因となっている。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岐阜県岐南町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aseline="0">
              <a:solidFill>
                <a:schemeClr val="dk1"/>
              </a:solidFill>
              <a:effectLst/>
              <a:latin typeface="+mn-lt"/>
              <a:ea typeface="+mn-ea"/>
              <a:cs typeface="+mn-cs"/>
            </a:rPr>
            <a:t>　令和</a:t>
          </a:r>
          <a:r>
            <a:rPr kumimoji="1" lang="en-US" altLang="ja-JP" sz="1100" baseline="0">
              <a:solidFill>
                <a:schemeClr val="dk1"/>
              </a:solidFill>
              <a:effectLst/>
              <a:latin typeface="+mn-lt"/>
              <a:ea typeface="+mn-ea"/>
              <a:cs typeface="+mn-cs"/>
            </a:rPr>
            <a:t>6</a:t>
          </a:r>
          <a:r>
            <a:rPr kumimoji="1" lang="ja-JP" altLang="ja-JP" sz="1100" baseline="0">
              <a:solidFill>
                <a:schemeClr val="dk1"/>
              </a:solidFill>
              <a:effectLst/>
              <a:latin typeface="+mn-lt"/>
              <a:ea typeface="+mn-ea"/>
              <a:cs typeface="+mn-cs"/>
            </a:rPr>
            <a:t>年度の、標準財政規模に占める財政調整基金の割合については</a:t>
          </a:r>
          <a:r>
            <a:rPr kumimoji="1" lang="en-US" altLang="ja-JP" sz="1100" baseline="0">
              <a:solidFill>
                <a:schemeClr val="dk1"/>
              </a:solidFill>
              <a:effectLst/>
              <a:latin typeface="+mn-lt"/>
              <a:ea typeface="+mn-ea"/>
              <a:cs typeface="+mn-cs"/>
            </a:rPr>
            <a:t>16.75</a:t>
          </a:r>
          <a:r>
            <a:rPr kumimoji="1" lang="ja-JP" altLang="ja-JP" sz="1100" baseline="0">
              <a:solidFill>
                <a:schemeClr val="dk1"/>
              </a:solidFill>
              <a:effectLst/>
              <a:latin typeface="+mn-lt"/>
              <a:ea typeface="+mn-ea"/>
              <a:cs typeface="+mn-cs"/>
            </a:rPr>
            <a:t>％と減少したが、一般的な目安とされる</a:t>
          </a:r>
          <a:r>
            <a:rPr kumimoji="1" lang="en-US" altLang="ja-JP" sz="1100" baseline="0">
              <a:solidFill>
                <a:schemeClr val="dk1"/>
              </a:solidFill>
              <a:effectLst/>
              <a:latin typeface="+mn-lt"/>
              <a:ea typeface="+mn-ea"/>
              <a:cs typeface="+mn-cs"/>
            </a:rPr>
            <a:t>10%</a:t>
          </a:r>
          <a:r>
            <a:rPr kumimoji="1" lang="ja-JP" altLang="ja-JP" sz="1100" baseline="0">
              <a:solidFill>
                <a:schemeClr val="dk1"/>
              </a:solidFill>
              <a:effectLst/>
              <a:latin typeface="+mn-lt"/>
              <a:ea typeface="+mn-ea"/>
              <a:cs typeface="+mn-cs"/>
            </a:rPr>
            <a:t>から</a:t>
          </a:r>
          <a:r>
            <a:rPr kumimoji="1" lang="en-US" altLang="ja-JP" sz="1100" baseline="0">
              <a:solidFill>
                <a:schemeClr val="dk1"/>
              </a:solidFill>
              <a:effectLst/>
              <a:latin typeface="+mn-lt"/>
              <a:ea typeface="+mn-ea"/>
              <a:cs typeface="+mn-cs"/>
            </a:rPr>
            <a:t>15%</a:t>
          </a:r>
          <a:r>
            <a:rPr kumimoji="1" lang="ja-JP" altLang="ja-JP" sz="1100" baseline="0">
              <a:solidFill>
                <a:schemeClr val="dk1"/>
              </a:solidFill>
              <a:effectLst/>
              <a:latin typeface="+mn-lt"/>
              <a:ea typeface="+mn-ea"/>
              <a:cs typeface="+mn-cs"/>
            </a:rPr>
            <a:t>を超えている。　　　</a:t>
          </a:r>
          <a:endParaRPr lang="ja-JP" altLang="ja-JP" sz="1400">
            <a:effectLst/>
          </a:endParaRPr>
        </a:p>
        <a:p>
          <a:r>
            <a:rPr kumimoji="1" lang="ja-JP" altLang="ja-JP" sz="1100" baseline="0">
              <a:solidFill>
                <a:schemeClr val="dk1"/>
              </a:solidFill>
              <a:effectLst/>
              <a:latin typeface="+mn-lt"/>
              <a:ea typeface="+mn-ea"/>
              <a:cs typeface="+mn-cs"/>
            </a:rPr>
            <a:t>　実質収支額については黒字となったものの、実質単年度収支については、赤字となった。財政調整基金の積立額と繰入額は同額だが、</a:t>
          </a:r>
          <a:r>
            <a:rPr kumimoji="1" lang="ja-JP" altLang="ja-JP" sz="1100">
              <a:solidFill>
                <a:schemeClr val="dk1"/>
              </a:solidFill>
              <a:effectLst/>
              <a:latin typeface="+mn-lt"/>
              <a:ea typeface="+mn-ea"/>
              <a:cs typeface="+mn-cs"/>
            </a:rPr>
            <a:t>物価高騰や</a:t>
          </a:r>
          <a:r>
            <a:rPr lang="ja-JP" altLang="ja-JP" sz="1100">
              <a:solidFill>
                <a:schemeClr val="dk1"/>
              </a:solidFill>
              <a:effectLst/>
              <a:latin typeface="+mn-lt"/>
              <a:ea typeface="+mn-ea"/>
              <a:cs typeface="+mn-cs"/>
            </a:rPr>
            <a:t>社会保障関連経費</a:t>
          </a:r>
          <a:r>
            <a:rPr kumimoji="1" lang="ja-JP" altLang="ja-JP" sz="1100">
              <a:solidFill>
                <a:schemeClr val="dk1"/>
              </a:solidFill>
              <a:effectLst/>
              <a:latin typeface="+mn-lt"/>
              <a:ea typeface="+mn-ea"/>
              <a:cs typeface="+mn-cs"/>
            </a:rPr>
            <a:t>の増加により、</a:t>
          </a:r>
          <a:r>
            <a:rPr kumimoji="1" lang="ja-JP" altLang="ja-JP" sz="1100" baseline="0">
              <a:solidFill>
                <a:schemeClr val="dk1"/>
              </a:solidFill>
              <a:effectLst/>
              <a:latin typeface="+mn-lt"/>
              <a:ea typeface="+mn-ea"/>
              <a:cs typeface="+mn-cs"/>
            </a:rPr>
            <a:t>令和</a:t>
          </a:r>
          <a:r>
            <a:rPr kumimoji="1" lang="en-US" altLang="ja-JP" sz="1100" baseline="0">
              <a:solidFill>
                <a:schemeClr val="dk1"/>
              </a:solidFill>
              <a:effectLst/>
              <a:latin typeface="+mn-lt"/>
              <a:ea typeface="+mn-ea"/>
              <a:cs typeface="+mn-cs"/>
            </a:rPr>
            <a:t>6</a:t>
          </a:r>
          <a:r>
            <a:rPr kumimoji="1" lang="ja-JP" altLang="ja-JP" sz="1100" baseline="0">
              <a:solidFill>
                <a:schemeClr val="dk1"/>
              </a:solidFill>
              <a:effectLst/>
              <a:latin typeface="+mn-lt"/>
              <a:ea typeface="+mn-ea"/>
              <a:cs typeface="+mn-cs"/>
            </a:rPr>
            <a:t>年度の実質収支額が令和</a:t>
          </a:r>
          <a:r>
            <a:rPr kumimoji="1" lang="en-US" altLang="ja-JP" sz="1100" baseline="0">
              <a:solidFill>
                <a:schemeClr val="dk1"/>
              </a:solidFill>
              <a:effectLst/>
              <a:latin typeface="+mn-lt"/>
              <a:ea typeface="+mn-ea"/>
              <a:cs typeface="+mn-cs"/>
            </a:rPr>
            <a:t>5</a:t>
          </a:r>
          <a:r>
            <a:rPr kumimoji="1" lang="ja-JP" altLang="ja-JP" sz="1100" baseline="0">
              <a:solidFill>
                <a:schemeClr val="dk1"/>
              </a:solidFill>
              <a:effectLst/>
              <a:latin typeface="+mn-lt"/>
              <a:ea typeface="+mn-ea"/>
              <a:cs typeface="+mn-cs"/>
            </a:rPr>
            <a:t>年度の実質収支額を下回ったためである。</a:t>
          </a:r>
          <a:endParaRPr lang="ja-JP" altLang="ja-JP" sz="1400">
            <a:effectLst/>
          </a:endParaRPr>
        </a:p>
        <a:p>
          <a:r>
            <a:rPr kumimoji="1" lang="ja-JP" altLang="ja-JP" sz="1100" baseline="0">
              <a:solidFill>
                <a:schemeClr val="dk1"/>
              </a:solidFill>
              <a:effectLst/>
              <a:latin typeface="+mn-lt"/>
              <a:ea typeface="+mn-ea"/>
              <a:cs typeface="+mn-cs"/>
            </a:rPr>
            <a:t>　今後も適切な財源の確保と歳出の精査による、健全な行財政運営に努める。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岐阜県岐南町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各会計において実質収支額は黒字となっており、連結の実質赤字額はない。</a:t>
          </a:r>
          <a:endParaRPr lang="ja-JP" altLang="ja-JP" sz="1400">
            <a:effectLst/>
          </a:endParaRPr>
        </a:p>
        <a:p>
          <a:r>
            <a:rPr kumimoji="1" lang="ja-JP" altLang="ja-JP" sz="1100">
              <a:solidFill>
                <a:schemeClr val="dk1"/>
              </a:solidFill>
              <a:effectLst/>
              <a:latin typeface="+mn-lt"/>
              <a:ea typeface="+mn-ea"/>
              <a:cs typeface="+mn-cs"/>
            </a:rPr>
            <a:t>　今後においても、個々の会計において健全な状態を維持できるように努める。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366" t="s">
        <v>77</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78</v>
      </c>
      <c r="C2" s="164"/>
      <c r="D2" s="165"/>
    </row>
    <row r="3" spans="1:119" ht="18.75" customHeight="1" thickBot="1" x14ac:dyDescent="0.25">
      <c r="A3" s="163"/>
      <c r="B3" s="367" t="s">
        <v>79</v>
      </c>
      <c r="C3" s="368"/>
      <c r="D3" s="368"/>
      <c r="E3" s="369"/>
      <c r="F3" s="369"/>
      <c r="G3" s="369"/>
      <c r="H3" s="369"/>
      <c r="I3" s="369"/>
      <c r="J3" s="369"/>
      <c r="K3" s="369"/>
      <c r="L3" s="369" t="s">
        <v>80</v>
      </c>
      <c r="M3" s="369"/>
      <c r="N3" s="369"/>
      <c r="O3" s="369"/>
      <c r="P3" s="369"/>
      <c r="Q3" s="369"/>
      <c r="R3" s="376"/>
      <c r="S3" s="376"/>
      <c r="T3" s="376"/>
      <c r="U3" s="376"/>
      <c r="V3" s="377"/>
      <c r="W3" s="351" t="s">
        <v>81</v>
      </c>
      <c r="X3" s="352"/>
      <c r="Y3" s="352"/>
      <c r="Z3" s="352"/>
      <c r="AA3" s="352"/>
      <c r="AB3" s="368"/>
      <c r="AC3" s="376" t="s">
        <v>82</v>
      </c>
      <c r="AD3" s="352"/>
      <c r="AE3" s="352"/>
      <c r="AF3" s="352"/>
      <c r="AG3" s="352"/>
      <c r="AH3" s="352"/>
      <c r="AI3" s="352"/>
      <c r="AJ3" s="352"/>
      <c r="AK3" s="352"/>
      <c r="AL3" s="353"/>
      <c r="AM3" s="351" t="s">
        <v>83</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84</v>
      </c>
      <c r="BO3" s="352"/>
      <c r="BP3" s="352"/>
      <c r="BQ3" s="352"/>
      <c r="BR3" s="352"/>
      <c r="BS3" s="352"/>
      <c r="BT3" s="352"/>
      <c r="BU3" s="353"/>
      <c r="BV3" s="351" t="s">
        <v>85</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86</v>
      </c>
      <c r="CU3" s="352"/>
      <c r="CV3" s="352"/>
      <c r="CW3" s="352"/>
      <c r="CX3" s="352"/>
      <c r="CY3" s="352"/>
      <c r="CZ3" s="352"/>
      <c r="DA3" s="353"/>
      <c r="DB3" s="351" t="s">
        <v>87</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88</v>
      </c>
      <c r="AZ4" s="355"/>
      <c r="BA4" s="355"/>
      <c r="BB4" s="355"/>
      <c r="BC4" s="355"/>
      <c r="BD4" s="355"/>
      <c r="BE4" s="355"/>
      <c r="BF4" s="355"/>
      <c r="BG4" s="355"/>
      <c r="BH4" s="355"/>
      <c r="BI4" s="355"/>
      <c r="BJ4" s="355"/>
      <c r="BK4" s="355"/>
      <c r="BL4" s="355"/>
      <c r="BM4" s="356"/>
      <c r="BN4" s="357">
        <v>10549403</v>
      </c>
      <c r="BO4" s="358"/>
      <c r="BP4" s="358"/>
      <c r="BQ4" s="358"/>
      <c r="BR4" s="358"/>
      <c r="BS4" s="358"/>
      <c r="BT4" s="358"/>
      <c r="BU4" s="359"/>
      <c r="BV4" s="357">
        <v>10066655</v>
      </c>
      <c r="BW4" s="358"/>
      <c r="BX4" s="358"/>
      <c r="BY4" s="358"/>
      <c r="BZ4" s="358"/>
      <c r="CA4" s="358"/>
      <c r="CB4" s="358"/>
      <c r="CC4" s="359"/>
      <c r="CD4" s="360" t="s">
        <v>89</v>
      </c>
      <c r="CE4" s="361"/>
      <c r="CF4" s="361"/>
      <c r="CG4" s="361"/>
      <c r="CH4" s="361"/>
      <c r="CI4" s="361"/>
      <c r="CJ4" s="361"/>
      <c r="CK4" s="361"/>
      <c r="CL4" s="361"/>
      <c r="CM4" s="361"/>
      <c r="CN4" s="361"/>
      <c r="CO4" s="361"/>
      <c r="CP4" s="361"/>
      <c r="CQ4" s="361"/>
      <c r="CR4" s="361"/>
      <c r="CS4" s="362"/>
      <c r="CT4" s="363">
        <v>6.1</v>
      </c>
      <c r="CU4" s="364"/>
      <c r="CV4" s="364"/>
      <c r="CW4" s="364"/>
      <c r="CX4" s="364"/>
      <c r="CY4" s="364"/>
      <c r="CZ4" s="364"/>
      <c r="DA4" s="365"/>
      <c r="DB4" s="363">
        <v>11</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90</v>
      </c>
      <c r="AN5" s="424"/>
      <c r="AO5" s="424"/>
      <c r="AP5" s="424"/>
      <c r="AQ5" s="424"/>
      <c r="AR5" s="424"/>
      <c r="AS5" s="424"/>
      <c r="AT5" s="425"/>
      <c r="AU5" s="426" t="s">
        <v>91</v>
      </c>
      <c r="AV5" s="427"/>
      <c r="AW5" s="427"/>
      <c r="AX5" s="427"/>
      <c r="AY5" s="428" t="s">
        <v>92</v>
      </c>
      <c r="AZ5" s="429"/>
      <c r="BA5" s="429"/>
      <c r="BB5" s="429"/>
      <c r="BC5" s="429"/>
      <c r="BD5" s="429"/>
      <c r="BE5" s="429"/>
      <c r="BF5" s="429"/>
      <c r="BG5" s="429"/>
      <c r="BH5" s="429"/>
      <c r="BI5" s="429"/>
      <c r="BJ5" s="429"/>
      <c r="BK5" s="429"/>
      <c r="BL5" s="429"/>
      <c r="BM5" s="430"/>
      <c r="BN5" s="394">
        <v>10062080</v>
      </c>
      <c r="BO5" s="395"/>
      <c r="BP5" s="395"/>
      <c r="BQ5" s="395"/>
      <c r="BR5" s="395"/>
      <c r="BS5" s="395"/>
      <c r="BT5" s="395"/>
      <c r="BU5" s="396"/>
      <c r="BV5" s="394">
        <v>9380671</v>
      </c>
      <c r="BW5" s="395"/>
      <c r="BX5" s="395"/>
      <c r="BY5" s="395"/>
      <c r="BZ5" s="395"/>
      <c r="CA5" s="395"/>
      <c r="CB5" s="395"/>
      <c r="CC5" s="396"/>
      <c r="CD5" s="397" t="s">
        <v>93</v>
      </c>
      <c r="CE5" s="398"/>
      <c r="CF5" s="398"/>
      <c r="CG5" s="398"/>
      <c r="CH5" s="398"/>
      <c r="CI5" s="398"/>
      <c r="CJ5" s="398"/>
      <c r="CK5" s="398"/>
      <c r="CL5" s="398"/>
      <c r="CM5" s="398"/>
      <c r="CN5" s="398"/>
      <c r="CO5" s="398"/>
      <c r="CP5" s="398"/>
      <c r="CQ5" s="398"/>
      <c r="CR5" s="398"/>
      <c r="CS5" s="399"/>
      <c r="CT5" s="391">
        <v>91.6</v>
      </c>
      <c r="CU5" s="392"/>
      <c r="CV5" s="392"/>
      <c r="CW5" s="392"/>
      <c r="CX5" s="392"/>
      <c r="CY5" s="392"/>
      <c r="CZ5" s="392"/>
      <c r="DA5" s="393"/>
      <c r="DB5" s="391">
        <v>92</v>
      </c>
      <c r="DC5" s="392"/>
      <c r="DD5" s="392"/>
      <c r="DE5" s="392"/>
      <c r="DF5" s="392"/>
      <c r="DG5" s="392"/>
      <c r="DH5" s="392"/>
      <c r="DI5" s="393"/>
    </row>
    <row r="6" spans="1:119" ht="18.75" customHeight="1" x14ac:dyDescent="0.2">
      <c r="A6" s="163"/>
      <c r="B6" s="400" t="s">
        <v>94</v>
      </c>
      <c r="C6" s="401"/>
      <c r="D6" s="401"/>
      <c r="E6" s="402"/>
      <c r="F6" s="402"/>
      <c r="G6" s="402"/>
      <c r="H6" s="402"/>
      <c r="I6" s="402"/>
      <c r="J6" s="402"/>
      <c r="K6" s="402"/>
      <c r="L6" s="402" t="s">
        <v>95</v>
      </c>
      <c r="M6" s="402"/>
      <c r="N6" s="402"/>
      <c r="O6" s="402"/>
      <c r="P6" s="402"/>
      <c r="Q6" s="402"/>
      <c r="R6" s="406"/>
      <c r="S6" s="406"/>
      <c r="T6" s="406"/>
      <c r="U6" s="406"/>
      <c r="V6" s="407"/>
      <c r="W6" s="410" t="s">
        <v>96</v>
      </c>
      <c r="X6" s="411"/>
      <c r="Y6" s="411"/>
      <c r="Z6" s="411"/>
      <c r="AA6" s="411"/>
      <c r="AB6" s="401"/>
      <c r="AC6" s="414" t="s">
        <v>97</v>
      </c>
      <c r="AD6" s="415"/>
      <c r="AE6" s="415"/>
      <c r="AF6" s="415"/>
      <c r="AG6" s="415"/>
      <c r="AH6" s="415"/>
      <c r="AI6" s="415"/>
      <c r="AJ6" s="415"/>
      <c r="AK6" s="415"/>
      <c r="AL6" s="416"/>
      <c r="AM6" s="423" t="s">
        <v>98</v>
      </c>
      <c r="AN6" s="424"/>
      <c r="AO6" s="424"/>
      <c r="AP6" s="424"/>
      <c r="AQ6" s="424"/>
      <c r="AR6" s="424"/>
      <c r="AS6" s="424"/>
      <c r="AT6" s="425"/>
      <c r="AU6" s="426" t="s">
        <v>91</v>
      </c>
      <c r="AV6" s="427"/>
      <c r="AW6" s="427"/>
      <c r="AX6" s="427"/>
      <c r="AY6" s="428" t="s">
        <v>99</v>
      </c>
      <c r="AZ6" s="429"/>
      <c r="BA6" s="429"/>
      <c r="BB6" s="429"/>
      <c r="BC6" s="429"/>
      <c r="BD6" s="429"/>
      <c r="BE6" s="429"/>
      <c r="BF6" s="429"/>
      <c r="BG6" s="429"/>
      <c r="BH6" s="429"/>
      <c r="BI6" s="429"/>
      <c r="BJ6" s="429"/>
      <c r="BK6" s="429"/>
      <c r="BL6" s="429"/>
      <c r="BM6" s="430"/>
      <c r="BN6" s="394">
        <v>487323</v>
      </c>
      <c r="BO6" s="395"/>
      <c r="BP6" s="395"/>
      <c r="BQ6" s="395"/>
      <c r="BR6" s="395"/>
      <c r="BS6" s="395"/>
      <c r="BT6" s="395"/>
      <c r="BU6" s="396"/>
      <c r="BV6" s="394">
        <v>685984</v>
      </c>
      <c r="BW6" s="395"/>
      <c r="BX6" s="395"/>
      <c r="BY6" s="395"/>
      <c r="BZ6" s="395"/>
      <c r="CA6" s="395"/>
      <c r="CB6" s="395"/>
      <c r="CC6" s="396"/>
      <c r="CD6" s="397" t="s">
        <v>100</v>
      </c>
      <c r="CE6" s="398"/>
      <c r="CF6" s="398"/>
      <c r="CG6" s="398"/>
      <c r="CH6" s="398"/>
      <c r="CI6" s="398"/>
      <c r="CJ6" s="398"/>
      <c r="CK6" s="398"/>
      <c r="CL6" s="398"/>
      <c r="CM6" s="398"/>
      <c r="CN6" s="398"/>
      <c r="CO6" s="398"/>
      <c r="CP6" s="398"/>
      <c r="CQ6" s="398"/>
      <c r="CR6" s="398"/>
      <c r="CS6" s="399"/>
      <c r="CT6" s="431">
        <v>92</v>
      </c>
      <c r="CU6" s="432"/>
      <c r="CV6" s="432"/>
      <c r="CW6" s="432"/>
      <c r="CX6" s="432"/>
      <c r="CY6" s="432"/>
      <c r="CZ6" s="432"/>
      <c r="DA6" s="433"/>
      <c r="DB6" s="431">
        <v>92.7</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101</v>
      </c>
      <c r="AN7" s="424"/>
      <c r="AO7" s="424"/>
      <c r="AP7" s="424"/>
      <c r="AQ7" s="424"/>
      <c r="AR7" s="424"/>
      <c r="AS7" s="424"/>
      <c r="AT7" s="425"/>
      <c r="AU7" s="426" t="s">
        <v>91</v>
      </c>
      <c r="AV7" s="427"/>
      <c r="AW7" s="427"/>
      <c r="AX7" s="427"/>
      <c r="AY7" s="428" t="s">
        <v>102</v>
      </c>
      <c r="AZ7" s="429"/>
      <c r="BA7" s="429"/>
      <c r="BB7" s="429"/>
      <c r="BC7" s="429"/>
      <c r="BD7" s="429"/>
      <c r="BE7" s="429"/>
      <c r="BF7" s="429"/>
      <c r="BG7" s="429"/>
      <c r="BH7" s="429"/>
      <c r="BI7" s="429"/>
      <c r="BJ7" s="429"/>
      <c r="BK7" s="429"/>
      <c r="BL7" s="429"/>
      <c r="BM7" s="430"/>
      <c r="BN7" s="394">
        <v>123550</v>
      </c>
      <c r="BO7" s="395"/>
      <c r="BP7" s="395"/>
      <c r="BQ7" s="395"/>
      <c r="BR7" s="395"/>
      <c r="BS7" s="395"/>
      <c r="BT7" s="395"/>
      <c r="BU7" s="396"/>
      <c r="BV7" s="394">
        <v>57454</v>
      </c>
      <c r="BW7" s="395"/>
      <c r="BX7" s="395"/>
      <c r="BY7" s="395"/>
      <c r="BZ7" s="395"/>
      <c r="CA7" s="395"/>
      <c r="CB7" s="395"/>
      <c r="CC7" s="396"/>
      <c r="CD7" s="397" t="s">
        <v>103</v>
      </c>
      <c r="CE7" s="398"/>
      <c r="CF7" s="398"/>
      <c r="CG7" s="398"/>
      <c r="CH7" s="398"/>
      <c r="CI7" s="398"/>
      <c r="CJ7" s="398"/>
      <c r="CK7" s="398"/>
      <c r="CL7" s="398"/>
      <c r="CM7" s="398"/>
      <c r="CN7" s="398"/>
      <c r="CO7" s="398"/>
      <c r="CP7" s="398"/>
      <c r="CQ7" s="398"/>
      <c r="CR7" s="398"/>
      <c r="CS7" s="399"/>
      <c r="CT7" s="394">
        <v>5970004</v>
      </c>
      <c r="CU7" s="395"/>
      <c r="CV7" s="395"/>
      <c r="CW7" s="395"/>
      <c r="CX7" s="395"/>
      <c r="CY7" s="395"/>
      <c r="CZ7" s="395"/>
      <c r="DA7" s="396"/>
      <c r="DB7" s="394">
        <v>5713787</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104</v>
      </c>
      <c r="AN8" s="424"/>
      <c r="AO8" s="424"/>
      <c r="AP8" s="424"/>
      <c r="AQ8" s="424"/>
      <c r="AR8" s="424"/>
      <c r="AS8" s="424"/>
      <c r="AT8" s="425"/>
      <c r="AU8" s="426" t="s">
        <v>91</v>
      </c>
      <c r="AV8" s="427"/>
      <c r="AW8" s="427"/>
      <c r="AX8" s="427"/>
      <c r="AY8" s="428" t="s">
        <v>105</v>
      </c>
      <c r="AZ8" s="429"/>
      <c r="BA8" s="429"/>
      <c r="BB8" s="429"/>
      <c r="BC8" s="429"/>
      <c r="BD8" s="429"/>
      <c r="BE8" s="429"/>
      <c r="BF8" s="429"/>
      <c r="BG8" s="429"/>
      <c r="BH8" s="429"/>
      <c r="BI8" s="429"/>
      <c r="BJ8" s="429"/>
      <c r="BK8" s="429"/>
      <c r="BL8" s="429"/>
      <c r="BM8" s="430"/>
      <c r="BN8" s="394">
        <v>363773</v>
      </c>
      <c r="BO8" s="395"/>
      <c r="BP8" s="395"/>
      <c r="BQ8" s="395"/>
      <c r="BR8" s="395"/>
      <c r="BS8" s="395"/>
      <c r="BT8" s="395"/>
      <c r="BU8" s="396"/>
      <c r="BV8" s="394">
        <v>628530</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0.88</v>
      </c>
      <c r="CU8" s="435"/>
      <c r="CV8" s="435"/>
      <c r="CW8" s="435"/>
      <c r="CX8" s="435"/>
      <c r="CY8" s="435"/>
      <c r="CZ8" s="435"/>
      <c r="DA8" s="436"/>
      <c r="DB8" s="434">
        <v>0.89</v>
      </c>
      <c r="DC8" s="435"/>
      <c r="DD8" s="435"/>
      <c r="DE8" s="435"/>
      <c r="DF8" s="435"/>
      <c r="DG8" s="435"/>
      <c r="DH8" s="435"/>
      <c r="DI8" s="436"/>
    </row>
    <row r="9" spans="1:119" ht="18.75" customHeight="1" thickBot="1" x14ac:dyDescent="0.25">
      <c r="A9" s="163"/>
      <c r="B9" s="388" t="s">
        <v>107</v>
      </c>
      <c r="C9" s="389"/>
      <c r="D9" s="389"/>
      <c r="E9" s="389"/>
      <c r="F9" s="389"/>
      <c r="G9" s="389"/>
      <c r="H9" s="389"/>
      <c r="I9" s="389"/>
      <c r="J9" s="389"/>
      <c r="K9" s="437"/>
      <c r="L9" s="438" t="s">
        <v>108</v>
      </c>
      <c r="M9" s="439"/>
      <c r="N9" s="439"/>
      <c r="O9" s="439"/>
      <c r="P9" s="439"/>
      <c r="Q9" s="440"/>
      <c r="R9" s="441">
        <v>25881</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111</v>
      </c>
      <c r="AV9" s="427"/>
      <c r="AW9" s="427"/>
      <c r="AX9" s="427"/>
      <c r="AY9" s="428" t="s">
        <v>112</v>
      </c>
      <c r="AZ9" s="429"/>
      <c r="BA9" s="429"/>
      <c r="BB9" s="429"/>
      <c r="BC9" s="429"/>
      <c r="BD9" s="429"/>
      <c r="BE9" s="429"/>
      <c r="BF9" s="429"/>
      <c r="BG9" s="429"/>
      <c r="BH9" s="429"/>
      <c r="BI9" s="429"/>
      <c r="BJ9" s="429"/>
      <c r="BK9" s="429"/>
      <c r="BL9" s="429"/>
      <c r="BM9" s="430"/>
      <c r="BN9" s="394">
        <v>-264757</v>
      </c>
      <c r="BO9" s="395"/>
      <c r="BP9" s="395"/>
      <c r="BQ9" s="395"/>
      <c r="BR9" s="395"/>
      <c r="BS9" s="395"/>
      <c r="BT9" s="395"/>
      <c r="BU9" s="396"/>
      <c r="BV9" s="394">
        <v>-32690</v>
      </c>
      <c r="BW9" s="395"/>
      <c r="BX9" s="395"/>
      <c r="BY9" s="395"/>
      <c r="BZ9" s="395"/>
      <c r="CA9" s="395"/>
      <c r="CB9" s="395"/>
      <c r="CC9" s="396"/>
      <c r="CD9" s="397" t="s">
        <v>113</v>
      </c>
      <c r="CE9" s="398"/>
      <c r="CF9" s="398"/>
      <c r="CG9" s="398"/>
      <c r="CH9" s="398"/>
      <c r="CI9" s="398"/>
      <c r="CJ9" s="398"/>
      <c r="CK9" s="398"/>
      <c r="CL9" s="398"/>
      <c r="CM9" s="398"/>
      <c r="CN9" s="398"/>
      <c r="CO9" s="398"/>
      <c r="CP9" s="398"/>
      <c r="CQ9" s="398"/>
      <c r="CR9" s="398"/>
      <c r="CS9" s="399"/>
      <c r="CT9" s="391">
        <v>6.9</v>
      </c>
      <c r="CU9" s="392"/>
      <c r="CV9" s="392"/>
      <c r="CW9" s="392"/>
      <c r="CX9" s="392"/>
      <c r="CY9" s="392"/>
      <c r="CZ9" s="392"/>
      <c r="DA9" s="393"/>
      <c r="DB9" s="391">
        <v>7.4</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114</v>
      </c>
      <c r="M10" s="424"/>
      <c r="N10" s="424"/>
      <c r="O10" s="424"/>
      <c r="P10" s="424"/>
      <c r="Q10" s="425"/>
      <c r="R10" s="445">
        <v>24622</v>
      </c>
      <c r="S10" s="446"/>
      <c r="T10" s="446"/>
      <c r="U10" s="446"/>
      <c r="V10" s="447"/>
      <c r="W10" s="382"/>
      <c r="X10" s="383"/>
      <c r="Y10" s="383"/>
      <c r="Z10" s="383"/>
      <c r="AA10" s="383"/>
      <c r="AB10" s="383"/>
      <c r="AC10" s="383"/>
      <c r="AD10" s="383"/>
      <c r="AE10" s="383"/>
      <c r="AF10" s="383"/>
      <c r="AG10" s="383"/>
      <c r="AH10" s="383"/>
      <c r="AI10" s="383"/>
      <c r="AJ10" s="383"/>
      <c r="AK10" s="383"/>
      <c r="AL10" s="386"/>
      <c r="AM10" s="423" t="s">
        <v>115</v>
      </c>
      <c r="AN10" s="424"/>
      <c r="AO10" s="424"/>
      <c r="AP10" s="424"/>
      <c r="AQ10" s="424"/>
      <c r="AR10" s="424"/>
      <c r="AS10" s="424"/>
      <c r="AT10" s="425"/>
      <c r="AU10" s="426" t="s">
        <v>91</v>
      </c>
      <c r="AV10" s="427"/>
      <c r="AW10" s="427"/>
      <c r="AX10" s="427"/>
      <c r="AY10" s="428" t="s">
        <v>116</v>
      </c>
      <c r="AZ10" s="429"/>
      <c r="BA10" s="429"/>
      <c r="BB10" s="429"/>
      <c r="BC10" s="429"/>
      <c r="BD10" s="429"/>
      <c r="BE10" s="429"/>
      <c r="BF10" s="429"/>
      <c r="BG10" s="429"/>
      <c r="BH10" s="429"/>
      <c r="BI10" s="429"/>
      <c r="BJ10" s="429"/>
      <c r="BK10" s="429"/>
      <c r="BL10" s="429"/>
      <c r="BM10" s="430"/>
      <c r="BN10" s="394">
        <v>274100</v>
      </c>
      <c r="BO10" s="395"/>
      <c r="BP10" s="395"/>
      <c r="BQ10" s="395"/>
      <c r="BR10" s="395"/>
      <c r="BS10" s="395"/>
      <c r="BT10" s="395"/>
      <c r="BU10" s="396"/>
      <c r="BV10" s="394">
        <v>176500</v>
      </c>
      <c r="BW10" s="395"/>
      <c r="BX10" s="395"/>
      <c r="BY10" s="395"/>
      <c r="BZ10" s="395"/>
      <c r="CA10" s="395"/>
      <c r="CB10" s="395"/>
      <c r="CC10" s="396"/>
      <c r="CD10" s="169" t="s">
        <v>117</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388"/>
      <c r="C11" s="389"/>
      <c r="D11" s="389"/>
      <c r="E11" s="389"/>
      <c r="F11" s="389"/>
      <c r="G11" s="389"/>
      <c r="H11" s="389"/>
      <c r="I11" s="389"/>
      <c r="J11" s="389"/>
      <c r="K11" s="437"/>
      <c r="L11" s="448" t="s">
        <v>118</v>
      </c>
      <c r="M11" s="449"/>
      <c r="N11" s="449"/>
      <c r="O11" s="449"/>
      <c r="P11" s="449"/>
      <c r="Q11" s="450"/>
      <c r="R11" s="451" t="s">
        <v>119</v>
      </c>
      <c r="S11" s="452"/>
      <c r="T11" s="452"/>
      <c r="U11" s="452"/>
      <c r="V11" s="453"/>
      <c r="W11" s="382"/>
      <c r="X11" s="383"/>
      <c r="Y11" s="383"/>
      <c r="Z11" s="383"/>
      <c r="AA11" s="383"/>
      <c r="AB11" s="383"/>
      <c r="AC11" s="383"/>
      <c r="AD11" s="383"/>
      <c r="AE11" s="383"/>
      <c r="AF11" s="383"/>
      <c r="AG11" s="383"/>
      <c r="AH11" s="383"/>
      <c r="AI11" s="383"/>
      <c r="AJ11" s="383"/>
      <c r="AK11" s="383"/>
      <c r="AL11" s="386"/>
      <c r="AM11" s="423" t="s">
        <v>120</v>
      </c>
      <c r="AN11" s="424"/>
      <c r="AO11" s="424"/>
      <c r="AP11" s="424"/>
      <c r="AQ11" s="424"/>
      <c r="AR11" s="424"/>
      <c r="AS11" s="424"/>
      <c r="AT11" s="425"/>
      <c r="AU11" s="426" t="s">
        <v>91</v>
      </c>
      <c r="AV11" s="427"/>
      <c r="AW11" s="427"/>
      <c r="AX11" s="427"/>
      <c r="AY11" s="428" t="s">
        <v>121</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122</v>
      </c>
      <c r="CE11" s="398"/>
      <c r="CF11" s="398"/>
      <c r="CG11" s="398"/>
      <c r="CH11" s="398"/>
      <c r="CI11" s="398"/>
      <c r="CJ11" s="398"/>
      <c r="CK11" s="398"/>
      <c r="CL11" s="398"/>
      <c r="CM11" s="398"/>
      <c r="CN11" s="398"/>
      <c r="CO11" s="398"/>
      <c r="CP11" s="398"/>
      <c r="CQ11" s="398"/>
      <c r="CR11" s="398"/>
      <c r="CS11" s="399"/>
      <c r="CT11" s="434" t="s">
        <v>123</v>
      </c>
      <c r="CU11" s="435"/>
      <c r="CV11" s="435"/>
      <c r="CW11" s="435"/>
      <c r="CX11" s="435"/>
      <c r="CY11" s="435"/>
      <c r="CZ11" s="435"/>
      <c r="DA11" s="436"/>
      <c r="DB11" s="434" t="s">
        <v>123</v>
      </c>
      <c r="DC11" s="435"/>
      <c r="DD11" s="435"/>
      <c r="DE11" s="435"/>
      <c r="DF11" s="435"/>
      <c r="DG11" s="435"/>
      <c r="DH11" s="435"/>
      <c r="DI11" s="436"/>
    </row>
    <row r="12" spans="1:119" ht="18.75" customHeight="1" x14ac:dyDescent="0.2">
      <c r="A12" s="163"/>
      <c r="B12" s="454" t="s">
        <v>124</v>
      </c>
      <c r="C12" s="455"/>
      <c r="D12" s="455"/>
      <c r="E12" s="455"/>
      <c r="F12" s="455"/>
      <c r="G12" s="455"/>
      <c r="H12" s="455"/>
      <c r="I12" s="455"/>
      <c r="J12" s="455"/>
      <c r="K12" s="456"/>
      <c r="L12" s="463" t="s">
        <v>125</v>
      </c>
      <c r="M12" s="464"/>
      <c r="N12" s="464"/>
      <c r="O12" s="464"/>
      <c r="P12" s="464"/>
      <c r="Q12" s="465"/>
      <c r="R12" s="466">
        <v>26366</v>
      </c>
      <c r="S12" s="467"/>
      <c r="T12" s="467"/>
      <c r="U12" s="467"/>
      <c r="V12" s="468"/>
      <c r="W12" s="469" t="s">
        <v>1</v>
      </c>
      <c r="X12" s="427"/>
      <c r="Y12" s="427"/>
      <c r="Z12" s="427"/>
      <c r="AA12" s="427"/>
      <c r="AB12" s="470"/>
      <c r="AC12" s="471" t="s">
        <v>126</v>
      </c>
      <c r="AD12" s="472"/>
      <c r="AE12" s="472"/>
      <c r="AF12" s="472"/>
      <c r="AG12" s="473"/>
      <c r="AH12" s="471" t="s">
        <v>127</v>
      </c>
      <c r="AI12" s="472"/>
      <c r="AJ12" s="472"/>
      <c r="AK12" s="472"/>
      <c r="AL12" s="474"/>
      <c r="AM12" s="423" t="s">
        <v>128</v>
      </c>
      <c r="AN12" s="424"/>
      <c r="AO12" s="424"/>
      <c r="AP12" s="424"/>
      <c r="AQ12" s="424"/>
      <c r="AR12" s="424"/>
      <c r="AS12" s="424"/>
      <c r="AT12" s="425"/>
      <c r="AU12" s="426" t="s">
        <v>91</v>
      </c>
      <c r="AV12" s="427"/>
      <c r="AW12" s="427"/>
      <c r="AX12" s="427"/>
      <c r="AY12" s="428" t="s">
        <v>129</v>
      </c>
      <c r="AZ12" s="429"/>
      <c r="BA12" s="429"/>
      <c r="BB12" s="429"/>
      <c r="BC12" s="429"/>
      <c r="BD12" s="429"/>
      <c r="BE12" s="429"/>
      <c r="BF12" s="429"/>
      <c r="BG12" s="429"/>
      <c r="BH12" s="429"/>
      <c r="BI12" s="429"/>
      <c r="BJ12" s="429"/>
      <c r="BK12" s="429"/>
      <c r="BL12" s="429"/>
      <c r="BM12" s="430"/>
      <c r="BN12" s="394">
        <v>274100</v>
      </c>
      <c r="BO12" s="395"/>
      <c r="BP12" s="395"/>
      <c r="BQ12" s="395"/>
      <c r="BR12" s="395"/>
      <c r="BS12" s="395"/>
      <c r="BT12" s="395"/>
      <c r="BU12" s="396"/>
      <c r="BV12" s="394">
        <v>300000</v>
      </c>
      <c r="BW12" s="395"/>
      <c r="BX12" s="395"/>
      <c r="BY12" s="395"/>
      <c r="BZ12" s="395"/>
      <c r="CA12" s="395"/>
      <c r="CB12" s="395"/>
      <c r="CC12" s="396"/>
      <c r="CD12" s="397" t="s">
        <v>130</v>
      </c>
      <c r="CE12" s="398"/>
      <c r="CF12" s="398"/>
      <c r="CG12" s="398"/>
      <c r="CH12" s="398"/>
      <c r="CI12" s="398"/>
      <c r="CJ12" s="398"/>
      <c r="CK12" s="398"/>
      <c r="CL12" s="398"/>
      <c r="CM12" s="398"/>
      <c r="CN12" s="398"/>
      <c r="CO12" s="398"/>
      <c r="CP12" s="398"/>
      <c r="CQ12" s="398"/>
      <c r="CR12" s="398"/>
      <c r="CS12" s="399"/>
      <c r="CT12" s="434" t="s">
        <v>123</v>
      </c>
      <c r="CU12" s="435"/>
      <c r="CV12" s="435"/>
      <c r="CW12" s="435"/>
      <c r="CX12" s="435"/>
      <c r="CY12" s="435"/>
      <c r="CZ12" s="435"/>
      <c r="DA12" s="436"/>
      <c r="DB12" s="434" t="s">
        <v>123</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8"/>
      <c r="M13" s="485" t="s">
        <v>131</v>
      </c>
      <c r="N13" s="486"/>
      <c r="O13" s="486"/>
      <c r="P13" s="486"/>
      <c r="Q13" s="487"/>
      <c r="R13" s="478">
        <v>25494</v>
      </c>
      <c r="S13" s="479"/>
      <c r="T13" s="479"/>
      <c r="U13" s="479"/>
      <c r="V13" s="480"/>
      <c r="W13" s="410" t="s">
        <v>132</v>
      </c>
      <c r="X13" s="411"/>
      <c r="Y13" s="411"/>
      <c r="Z13" s="411"/>
      <c r="AA13" s="411"/>
      <c r="AB13" s="401"/>
      <c r="AC13" s="445">
        <v>175</v>
      </c>
      <c r="AD13" s="446"/>
      <c r="AE13" s="446"/>
      <c r="AF13" s="446"/>
      <c r="AG13" s="488"/>
      <c r="AH13" s="445">
        <v>221</v>
      </c>
      <c r="AI13" s="446"/>
      <c r="AJ13" s="446"/>
      <c r="AK13" s="446"/>
      <c r="AL13" s="447"/>
      <c r="AM13" s="423" t="s">
        <v>133</v>
      </c>
      <c r="AN13" s="424"/>
      <c r="AO13" s="424"/>
      <c r="AP13" s="424"/>
      <c r="AQ13" s="424"/>
      <c r="AR13" s="424"/>
      <c r="AS13" s="424"/>
      <c r="AT13" s="425"/>
      <c r="AU13" s="426" t="s">
        <v>111</v>
      </c>
      <c r="AV13" s="427"/>
      <c r="AW13" s="427"/>
      <c r="AX13" s="427"/>
      <c r="AY13" s="428" t="s">
        <v>134</v>
      </c>
      <c r="AZ13" s="429"/>
      <c r="BA13" s="429"/>
      <c r="BB13" s="429"/>
      <c r="BC13" s="429"/>
      <c r="BD13" s="429"/>
      <c r="BE13" s="429"/>
      <c r="BF13" s="429"/>
      <c r="BG13" s="429"/>
      <c r="BH13" s="429"/>
      <c r="BI13" s="429"/>
      <c r="BJ13" s="429"/>
      <c r="BK13" s="429"/>
      <c r="BL13" s="429"/>
      <c r="BM13" s="430"/>
      <c r="BN13" s="394">
        <v>-264757</v>
      </c>
      <c r="BO13" s="395"/>
      <c r="BP13" s="395"/>
      <c r="BQ13" s="395"/>
      <c r="BR13" s="395"/>
      <c r="BS13" s="395"/>
      <c r="BT13" s="395"/>
      <c r="BU13" s="396"/>
      <c r="BV13" s="394">
        <v>-156190</v>
      </c>
      <c r="BW13" s="395"/>
      <c r="BX13" s="395"/>
      <c r="BY13" s="395"/>
      <c r="BZ13" s="395"/>
      <c r="CA13" s="395"/>
      <c r="CB13" s="395"/>
      <c r="CC13" s="396"/>
      <c r="CD13" s="397" t="s">
        <v>135</v>
      </c>
      <c r="CE13" s="398"/>
      <c r="CF13" s="398"/>
      <c r="CG13" s="398"/>
      <c r="CH13" s="398"/>
      <c r="CI13" s="398"/>
      <c r="CJ13" s="398"/>
      <c r="CK13" s="398"/>
      <c r="CL13" s="398"/>
      <c r="CM13" s="398"/>
      <c r="CN13" s="398"/>
      <c r="CO13" s="398"/>
      <c r="CP13" s="398"/>
      <c r="CQ13" s="398"/>
      <c r="CR13" s="398"/>
      <c r="CS13" s="399"/>
      <c r="CT13" s="391">
        <v>7.7</v>
      </c>
      <c r="CU13" s="392"/>
      <c r="CV13" s="392"/>
      <c r="CW13" s="392"/>
      <c r="CX13" s="392"/>
      <c r="CY13" s="392"/>
      <c r="CZ13" s="392"/>
      <c r="DA13" s="393"/>
      <c r="DB13" s="391">
        <v>7.7</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136</v>
      </c>
      <c r="M14" s="476"/>
      <c r="N14" s="476"/>
      <c r="O14" s="476"/>
      <c r="P14" s="476"/>
      <c r="Q14" s="477"/>
      <c r="R14" s="478">
        <v>26227</v>
      </c>
      <c r="S14" s="479"/>
      <c r="T14" s="479"/>
      <c r="U14" s="479"/>
      <c r="V14" s="480"/>
      <c r="W14" s="384"/>
      <c r="X14" s="385"/>
      <c r="Y14" s="385"/>
      <c r="Z14" s="385"/>
      <c r="AA14" s="385"/>
      <c r="AB14" s="374"/>
      <c r="AC14" s="481">
        <v>1.4</v>
      </c>
      <c r="AD14" s="482"/>
      <c r="AE14" s="482"/>
      <c r="AF14" s="482"/>
      <c r="AG14" s="483"/>
      <c r="AH14" s="481">
        <v>1.9</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137</v>
      </c>
      <c r="CE14" s="490"/>
      <c r="CF14" s="490"/>
      <c r="CG14" s="490"/>
      <c r="CH14" s="490"/>
      <c r="CI14" s="490"/>
      <c r="CJ14" s="490"/>
      <c r="CK14" s="490"/>
      <c r="CL14" s="490"/>
      <c r="CM14" s="490"/>
      <c r="CN14" s="490"/>
      <c r="CO14" s="490"/>
      <c r="CP14" s="490"/>
      <c r="CQ14" s="490"/>
      <c r="CR14" s="490"/>
      <c r="CS14" s="491"/>
      <c r="CT14" s="492" t="s">
        <v>123</v>
      </c>
      <c r="CU14" s="493"/>
      <c r="CV14" s="493"/>
      <c r="CW14" s="493"/>
      <c r="CX14" s="493"/>
      <c r="CY14" s="493"/>
      <c r="CZ14" s="493"/>
      <c r="DA14" s="494"/>
      <c r="DB14" s="492" t="s">
        <v>123</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8"/>
      <c r="M15" s="485" t="s">
        <v>131</v>
      </c>
      <c r="N15" s="486"/>
      <c r="O15" s="486"/>
      <c r="P15" s="486"/>
      <c r="Q15" s="487"/>
      <c r="R15" s="478">
        <v>25517</v>
      </c>
      <c r="S15" s="479"/>
      <c r="T15" s="479"/>
      <c r="U15" s="479"/>
      <c r="V15" s="480"/>
      <c r="W15" s="410" t="s">
        <v>138</v>
      </c>
      <c r="X15" s="411"/>
      <c r="Y15" s="411"/>
      <c r="Z15" s="411"/>
      <c r="AA15" s="411"/>
      <c r="AB15" s="401"/>
      <c r="AC15" s="445">
        <v>3655</v>
      </c>
      <c r="AD15" s="446"/>
      <c r="AE15" s="446"/>
      <c r="AF15" s="446"/>
      <c r="AG15" s="488"/>
      <c r="AH15" s="445">
        <v>3651</v>
      </c>
      <c r="AI15" s="446"/>
      <c r="AJ15" s="446"/>
      <c r="AK15" s="446"/>
      <c r="AL15" s="447"/>
      <c r="AM15" s="423"/>
      <c r="AN15" s="424"/>
      <c r="AO15" s="424"/>
      <c r="AP15" s="424"/>
      <c r="AQ15" s="424"/>
      <c r="AR15" s="424"/>
      <c r="AS15" s="424"/>
      <c r="AT15" s="425"/>
      <c r="AU15" s="426"/>
      <c r="AV15" s="427"/>
      <c r="AW15" s="427"/>
      <c r="AX15" s="427"/>
      <c r="AY15" s="354" t="s">
        <v>139</v>
      </c>
      <c r="AZ15" s="355"/>
      <c r="BA15" s="355"/>
      <c r="BB15" s="355"/>
      <c r="BC15" s="355"/>
      <c r="BD15" s="355"/>
      <c r="BE15" s="355"/>
      <c r="BF15" s="355"/>
      <c r="BG15" s="355"/>
      <c r="BH15" s="355"/>
      <c r="BI15" s="355"/>
      <c r="BJ15" s="355"/>
      <c r="BK15" s="355"/>
      <c r="BL15" s="355"/>
      <c r="BM15" s="356"/>
      <c r="BN15" s="357">
        <v>4163215</v>
      </c>
      <c r="BO15" s="358"/>
      <c r="BP15" s="358"/>
      <c r="BQ15" s="358"/>
      <c r="BR15" s="358"/>
      <c r="BS15" s="358"/>
      <c r="BT15" s="358"/>
      <c r="BU15" s="359"/>
      <c r="BV15" s="357">
        <v>4032756</v>
      </c>
      <c r="BW15" s="358"/>
      <c r="BX15" s="358"/>
      <c r="BY15" s="358"/>
      <c r="BZ15" s="358"/>
      <c r="CA15" s="358"/>
      <c r="CB15" s="358"/>
      <c r="CC15" s="359"/>
      <c r="CD15" s="495" t="s">
        <v>140</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457"/>
      <c r="C16" s="458"/>
      <c r="D16" s="458"/>
      <c r="E16" s="458"/>
      <c r="F16" s="458"/>
      <c r="G16" s="458"/>
      <c r="H16" s="458"/>
      <c r="I16" s="458"/>
      <c r="J16" s="458"/>
      <c r="K16" s="459"/>
      <c r="L16" s="475" t="s">
        <v>141</v>
      </c>
      <c r="M16" s="498"/>
      <c r="N16" s="498"/>
      <c r="O16" s="498"/>
      <c r="P16" s="498"/>
      <c r="Q16" s="499"/>
      <c r="R16" s="500" t="s">
        <v>142</v>
      </c>
      <c r="S16" s="501"/>
      <c r="T16" s="501"/>
      <c r="U16" s="501"/>
      <c r="V16" s="502"/>
      <c r="W16" s="384"/>
      <c r="X16" s="385"/>
      <c r="Y16" s="385"/>
      <c r="Z16" s="385"/>
      <c r="AA16" s="385"/>
      <c r="AB16" s="374"/>
      <c r="AC16" s="481">
        <v>29.9</v>
      </c>
      <c r="AD16" s="482"/>
      <c r="AE16" s="482"/>
      <c r="AF16" s="482"/>
      <c r="AG16" s="483"/>
      <c r="AH16" s="481">
        <v>30.6</v>
      </c>
      <c r="AI16" s="482"/>
      <c r="AJ16" s="482"/>
      <c r="AK16" s="482"/>
      <c r="AL16" s="484"/>
      <c r="AM16" s="423"/>
      <c r="AN16" s="424"/>
      <c r="AO16" s="424"/>
      <c r="AP16" s="424"/>
      <c r="AQ16" s="424"/>
      <c r="AR16" s="424"/>
      <c r="AS16" s="424"/>
      <c r="AT16" s="425"/>
      <c r="AU16" s="426"/>
      <c r="AV16" s="427"/>
      <c r="AW16" s="427"/>
      <c r="AX16" s="427"/>
      <c r="AY16" s="428" t="s">
        <v>143</v>
      </c>
      <c r="AZ16" s="429"/>
      <c r="BA16" s="429"/>
      <c r="BB16" s="429"/>
      <c r="BC16" s="429"/>
      <c r="BD16" s="429"/>
      <c r="BE16" s="429"/>
      <c r="BF16" s="429"/>
      <c r="BG16" s="429"/>
      <c r="BH16" s="429"/>
      <c r="BI16" s="429"/>
      <c r="BJ16" s="429"/>
      <c r="BK16" s="429"/>
      <c r="BL16" s="429"/>
      <c r="BM16" s="430"/>
      <c r="BN16" s="394">
        <v>4791116</v>
      </c>
      <c r="BO16" s="395"/>
      <c r="BP16" s="395"/>
      <c r="BQ16" s="395"/>
      <c r="BR16" s="395"/>
      <c r="BS16" s="395"/>
      <c r="BT16" s="395"/>
      <c r="BU16" s="396"/>
      <c r="BV16" s="394">
        <v>4557607</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82"/>
      <c r="M17" s="505" t="s">
        <v>144</v>
      </c>
      <c r="N17" s="506"/>
      <c r="O17" s="506"/>
      <c r="P17" s="506"/>
      <c r="Q17" s="507"/>
      <c r="R17" s="500" t="s">
        <v>145</v>
      </c>
      <c r="S17" s="501"/>
      <c r="T17" s="501"/>
      <c r="U17" s="501"/>
      <c r="V17" s="502"/>
      <c r="W17" s="410" t="s">
        <v>146</v>
      </c>
      <c r="X17" s="411"/>
      <c r="Y17" s="411"/>
      <c r="Z17" s="411"/>
      <c r="AA17" s="411"/>
      <c r="AB17" s="401"/>
      <c r="AC17" s="445">
        <v>8402</v>
      </c>
      <c r="AD17" s="446"/>
      <c r="AE17" s="446"/>
      <c r="AF17" s="446"/>
      <c r="AG17" s="488"/>
      <c r="AH17" s="445">
        <v>8059</v>
      </c>
      <c r="AI17" s="446"/>
      <c r="AJ17" s="446"/>
      <c r="AK17" s="446"/>
      <c r="AL17" s="447"/>
      <c r="AM17" s="423"/>
      <c r="AN17" s="424"/>
      <c r="AO17" s="424"/>
      <c r="AP17" s="424"/>
      <c r="AQ17" s="424"/>
      <c r="AR17" s="424"/>
      <c r="AS17" s="424"/>
      <c r="AT17" s="425"/>
      <c r="AU17" s="426"/>
      <c r="AV17" s="427"/>
      <c r="AW17" s="427"/>
      <c r="AX17" s="427"/>
      <c r="AY17" s="428" t="s">
        <v>147</v>
      </c>
      <c r="AZ17" s="429"/>
      <c r="BA17" s="429"/>
      <c r="BB17" s="429"/>
      <c r="BC17" s="429"/>
      <c r="BD17" s="429"/>
      <c r="BE17" s="429"/>
      <c r="BF17" s="429"/>
      <c r="BG17" s="429"/>
      <c r="BH17" s="429"/>
      <c r="BI17" s="429"/>
      <c r="BJ17" s="429"/>
      <c r="BK17" s="429"/>
      <c r="BL17" s="429"/>
      <c r="BM17" s="430"/>
      <c r="BN17" s="394">
        <v>5316332</v>
      </c>
      <c r="BO17" s="395"/>
      <c r="BP17" s="395"/>
      <c r="BQ17" s="395"/>
      <c r="BR17" s="395"/>
      <c r="BS17" s="395"/>
      <c r="BT17" s="395"/>
      <c r="BU17" s="396"/>
      <c r="BV17" s="394">
        <v>5141010</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9" t="s">
        <v>148</v>
      </c>
      <c r="C18" s="437"/>
      <c r="D18" s="437"/>
      <c r="E18" s="520"/>
      <c r="F18" s="520"/>
      <c r="G18" s="520"/>
      <c r="H18" s="520"/>
      <c r="I18" s="520"/>
      <c r="J18" s="520"/>
      <c r="K18" s="520"/>
      <c r="L18" s="521">
        <v>7.91</v>
      </c>
      <c r="M18" s="521"/>
      <c r="N18" s="521"/>
      <c r="O18" s="521"/>
      <c r="P18" s="521"/>
      <c r="Q18" s="521"/>
      <c r="R18" s="522"/>
      <c r="S18" s="522"/>
      <c r="T18" s="522"/>
      <c r="U18" s="522"/>
      <c r="V18" s="523"/>
      <c r="W18" s="412"/>
      <c r="X18" s="413"/>
      <c r="Y18" s="413"/>
      <c r="Z18" s="413"/>
      <c r="AA18" s="413"/>
      <c r="AB18" s="404"/>
      <c r="AC18" s="524">
        <v>68.7</v>
      </c>
      <c r="AD18" s="525"/>
      <c r="AE18" s="525"/>
      <c r="AF18" s="525"/>
      <c r="AG18" s="526"/>
      <c r="AH18" s="524">
        <v>67.5</v>
      </c>
      <c r="AI18" s="525"/>
      <c r="AJ18" s="525"/>
      <c r="AK18" s="525"/>
      <c r="AL18" s="527"/>
      <c r="AM18" s="423"/>
      <c r="AN18" s="424"/>
      <c r="AO18" s="424"/>
      <c r="AP18" s="424"/>
      <c r="AQ18" s="424"/>
      <c r="AR18" s="424"/>
      <c r="AS18" s="424"/>
      <c r="AT18" s="425"/>
      <c r="AU18" s="426"/>
      <c r="AV18" s="427"/>
      <c r="AW18" s="427"/>
      <c r="AX18" s="427"/>
      <c r="AY18" s="428" t="s">
        <v>149</v>
      </c>
      <c r="AZ18" s="429"/>
      <c r="BA18" s="429"/>
      <c r="BB18" s="429"/>
      <c r="BC18" s="429"/>
      <c r="BD18" s="429"/>
      <c r="BE18" s="429"/>
      <c r="BF18" s="429"/>
      <c r="BG18" s="429"/>
      <c r="BH18" s="429"/>
      <c r="BI18" s="429"/>
      <c r="BJ18" s="429"/>
      <c r="BK18" s="429"/>
      <c r="BL18" s="429"/>
      <c r="BM18" s="430"/>
      <c r="BN18" s="394">
        <v>5596025</v>
      </c>
      <c r="BO18" s="395"/>
      <c r="BP18" s="395"/>
      <c r="BQ18" s="395"/>
      <c r="BR18" s="395"/>
      <c r="BS18" s="395"/>
      <c r="BT18" s="395"/>
      <c r="BU18" s="396"/>
      <c r="BV18" s="394">
        <v>5389524</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9" t="s">
        <v>150</v>
      </c>
      <c r="C19" s="437"/>
      <c r="D19" s="437"/>
      <c r="E19" s="520"/>
      <c r="F19" s="520"/>
      <c r="G19" s="520"/>
      <c r="H19" s="520"/>
      <c r="I19" s="520"/>
      <c r="J19" s="520"/>
      <c r="K19" s="520"/>
      <c r="L19" s="528">
        <v>3272</v>
      </c>
      <c r="M19" s="528"/>
      <c r="N19" s="528"/>
      <c r="O19" s="528"/>
      <c r="P19" s="528"/>
      <c r="Q19" s="528"/>
      <c r="R19" s="529"/>
      <c r="S19" s="529"/>
      <c r="T19" s="529"/>
      <c r="U19" s="529"/>
      <c r="V19" s="530"/>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151</v>
      </c>
      <c r="AZ19" s="429"/>
      <c r="BA19" s="429"/>
      <c r="BB19" s="429"/>
      <c r="BC19" s="429"/>
      <c r="BD19" s="429"/>
      <c r="BE19" s="429"/>
      <c r="BF19" s="429"/>
      <c r="BG19" s="429"/>
      <c r="BH19" s="429"/>
      <c r="BI19" s="429"/>
      <c r="BJ19" s="429"/>
      <c r="BK19" s="429"/>
      <c r="BL19" s="429"/>
      <c r="BM19" s="430"/>
      <c r="BN19" s="394">
        <v>7594653</v>
      </c>
      <c r="BO19" s="395"/>
      <c r="BP19" s="395"/>
      <c r="BQ19" s="395"/>
      <c r="BR19" s="395"/>
      <c r="BS19" s="395"/>
      <c r="BT19" s="395"/>
      <c r="BU19" s="396"/>
      <c r="BV19" s="394">
        <v>7366990</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9" t="s">
        <v>152</v>
      </c>
      <c r="C20" s="437"/>
      <c r="D20" s="437"/>
      <c r="E20" s="520"/>
      <c r="F20" s="520"/>
      <c r="G20" s="520"/>
      <c r="H20" s="520"/>
      <c r="I20" s="520"/>
      <c r="J20" s="520"/>
      <c r="K20" s="520"/>
      <c r="L20" s="528">
        <v>10585</v>
      </c>
      <c r="M20" s="528"/>
      <c r="N20" s="528"/>
      <c r="O20" s="528"/>
      <c r="P20" s="528"/>
      <c r="Q20" s="528"/>
      <c r="R20" s="529"/>
      <c r="S20" s="529"/>
      <c r="T20" s="529"/>
      <c r="U20" s="529"/>
      <c r="V20" s="530"/>
      <c r="W20" s="412"/>
      <c r="X20" s="413"/>
      <c r="Y20" s="413"/>
      <c r="Z20" s="413"/>
      <c r="AA20" s="413"/>
      <c r="AB20" s="413"/>
      <c r="AC20" s="531"/>
      <c r="AD20" s="531"/>
      <c r="AE20" s="531"/>
      <c r="AF20" s="531"/>
      <c r="AG20" s="531"/>
      <c r="AH20" s="531"/>
      <c r="AI20" s="531"/>
      <c r="AJ20" s="531"/>
      <c r="AK20" s="531"/>
      <c r="AL20" s="532"/>
      <c r="AM20" s="533"/>
      <c r="AN20" s="449"/>
      <c r="AO20" s="449"/>
      <c r="AP20" s="449"/>
      <c r="AQ20" s="449"/>
      <c r="AR20" s="449"/>
      <c r="AS20" s="449"/>
      <c r="AT20" s="450"/>
      <c r="AU20" s="534"/>
      <c r="AV20" s="535"/>
      <c r="AW20" s="535"/>
      <c r="AX20" s="536"/>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10" t="s">
        <v>153</v>
      </c>
      <c r="C21" s="511"/>
      <c r="D21" s="511"/>
      <c r="E21" s="511"/>
      <c r="F21" s="511"/>
      <c r="G21" s="511"/>
      <c r="H21" s="511"/>
      <c r="I21" s="511"/>
      <c r="J21" s="511"/>
      <c r="K21" s="511"/>
      <c r="L21" s="511"/>
      <c r="M21" s="511"/>
      <c r="N21" s="511"/>
      <c r="O21" s="511"/>
      <c r="P21" s="511"/>
      <c r="Q21" s="511"/>
      <c r="R21" s="511"/>
      <c r="S21" s="511"/>
      <c r="T21" s="511"/>
      <c r="U21" s="511"/>
      <c r="V21" s="511"/>
      <c r="W21" s="511"/>
      <c r="X21" s="511"/>
      <c r="Y21" s="511"/>
      <c r="Z21" s="511"/>
      <c r="AA21" s="511"/>
      <c r="AB21" s="511"/>
      <c r="AC21" s="511"/>
      <c r="AD21" s="511"/>
      <c r="AE21" s="511"/>
      <c r="AF21" s="511"/>
      <c r="AG21" s="511"/>
      <c r="AH21" s="511"/>
      <c r="AI21" s="511"/>
      <c r="AJ21" s="511"/>
      <c r="AK21" s="511"/>
      <c r="AL21" s="511"/>
      <c r="AM21" s="511"/>
      <c r="AN21" s="511"/>
      <c r="AO21" s="511"/>
      <c r="AP21" s="511"/>
      <c r="AQ21" s="511"/>
      <c r="AR21" s="511"/>
      <c r="AS21" s="511"/>
      <c r="AT21" s="511"/>
      <c r="AU21" s="511"/>
      <c r="AV21" s="511"/>
      <c r="AW21" s="511"/>
      <c r="AX21" s="512"/>
      <c r="AY21" s="513"/>
      <c r="AZ21" s="514"/>
      <c r="BA21" s="514"/>
      <c r="BB21" s="514"/>
      <c r="BC21" s="514"/>
      <c r="BD21" s="514"/>
      <c r="BE21" s="514"/>
      <c r="BF21" s="514"/>
      <c r="BG21" s="514"/>
      <c r="BH21" s="514"/>
      <c r="BI21" s="514"/>
      <c r="BJ21" s="514"/>
      <c r="BK21" s="514"/>
      <c r="BL21" s="514"/>
      <c r="BM21" s="515"/>
      <c r="BN21" s="516"/>
      <c r="BO21" s="517"/>
      <c r="BP21" s="517"/>
      <c r="BQ21" s="517"/>
      <c r="BR21" s="517"/>
      <c r="BS21" s="517"/>
      <c r="BT21" s="517"/>
      <c r="BU21" s="518"/>
      <c r="BV21" s="516"/>
      <c r="BW21" s="517"/>
      <c r="BX21" s="517"/>
      <c r="BY21" s="517"/>
      <c r="BZ21" s="517"/>
      <c r="CA21" s="517"/>
      <c r="CB21" s="517"/>
      <c r="CC21" s="518"/>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154</v>
      </c>
      <c r="C22" s="538"/>
      <c r="D22" s="539"/>
      <c r="E22" s="406" t="s">
        <v>1</v>
      </c>
      <c r="F22" s="411"/>
      <c r="G22" s="411"/>
      <c r="H22" s="411"/>
      <c r="I22" s="411"/>
      <c r="J22" s="411"/>
      <c r="K22" s="401"/>
      <c r="L22" s="406" t="s">
        <v>155</v>
      </c>
      <c r="M22" s="411"/>
      <c r="N22" s="411"/>
      <c r="O22" s="411"/>
      <c r="P22" s="401"/>
      <c r="Q22" s="569" t="s">
        <v>156</v>
      </c>
      <c r="R22" s="570"/>
      <c r="S22" s="570"/>
      <c r="T22" s="570"/>
      <c r="U22" s="570"/>
      <c r="V22" s="571"/>
      <c r="W22" s="537" t="s">
        <v>157</v>
      </c>
      <c r="X22" s="538"/>
      <c r="Y22" s="539"/>
      <c r="Z22" s="406" t="s">
        <v>1</v>
      </c>
      <c r="AA22" s="411"/>
      <c r="AB22" s="411"/>
      <c r="AC22" s="411"/>
      <c r="AD22" s="411"/>
      <c r="AE22" s="411"/>
      <c r="AF22" s="411"/>
      <c r="AG22" s="401"/>
      <c r="AH22" s="575" t="s">
        <v>158</v>
      </c>
      <c r="AI22" s="411"/>
      <c r="AJ22" s="411"/>
      <c r="AK22" s="411"/>
      <c r="AL22" s="401"/>
      <c r="AM22" s="575" t="s">
        <v>159</v>
      </c>
      <c r="AN22" s="576"/>
      <c r="AO22" s="576"/>
      <c r="AP22" s="576"/>
      <c r="AQ22" s="576"/>
      <c r="AR22" s="577"/>
      <c r="AS22" s="569" t="s">
        <v>156</v>
      </c>
      <c r="AT22" s="570"/>
      <c r="AU22" s="570"/>
      <c r="AV22" s="570"/>
      <c r="AW22" s="570"/>
      <c r="AX22" s="581"/>
      <c r="AY22" s="354" t="s">
        <v>160</v>
      </c>
      <c r="AZ22" s="355"/>
      <c r="BA22" s="355"/>
      <c r="BB22" s="355"/>
      <c r="BC22" s="355"/>
      <c r="BD22" s="355"/>
      <c r="BE22" s="355"/>
      <c r="BF22" s="355"/>
      <c r="BG22" s="355"/>
      <c r="BH22" s="355"/>
      <c r="BI22" s="355"/>
      <c r="BJ22" s="355"/>
      <c r="BK22" s="355"/>
      <c r="BL22" s="355"/>
      <c r="BM22" s="356"/>
      <c r="BN22" s="357">
        <v>4041261</v>
      </c>
      <c r="BO22" s="358"/>
      <c r="BP22" s="358"/>
      <c r="BQ22" s="358"/>
      <c r="BR22" s="358"/>
      <c r="BS22" s="358"/>
      <c r="BT22" s="358"/>
      <c r="BU22" s="359"/>
      <c r="BV22" s="357">
        <v>4451908</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161</v>
      </c>
      <c r="AZ23" s="429"/>
      <c r="BA23" s="429"/>
      <c r="BB23" s="429"/>
      <c r="BC23" s="429"/>
      <c r="BD23" s="429"/>
      <c r="BE23" s="429"/>
      <c r="BF23" s="429"/>
      <c r="BG23" s="429"/>
      <c r="BH23" s="429"/>
      <c r="BI23" s="429"/>
      <c r="BJ23" s="429"/>
      <c r="BK23" s="429"/>
      <c r="BL23" s="429"/>
      <c r="BM23" s="430"/>
      <c r="BN23" s="394">
        <v>3747851</v>
      </c>
      <c r="BO23" s="395"/>
      <c r="BP23" s="395"/>
      <c r="BQ23" s="395"/>
      <c r="BR23" s="395"/>
      <c r="BS23" s="395"/>
      <c r="BT23" s="395"/>
      <c r="BU23" s="396"/>
      <c r="BV23" s="394">
        <v>4113188</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162</v>
      </c>
      <c r="F24" s="424"/>
      <c r="G24" s="424"/>
      <c r="H24" s="424"/>
      <c r="I24" s="424"/>
      <c r="J24" s="424"/>
      <c r="K24" s="425"/>
      <c r="L24" s="445">
        <v>1</v>
      </c>
      <c r="M24" s="446"/>
      <c r="N24" s="446"/>
      <c r="O24" s="446"/>
      <c r="P24" s="488"/>
      <c r="Q24" s="445">
        <v>7500</v>
      </c>
      <c r="R24" s="446"/>
      <c r="S24" s="446"/>
      <c r="T24" s="446"/>
      <c r="U24" s="446"/>
      <c r="V24" s="488"/>
      <c r="W24" s="540"/>
      <c r="X24" s="541"/>
      <c r="Y24" s="542"/>
      <c r="Z24" s="444" t="s">
        <v>163</v>
      </c>
      <c r="AA24" s="424"/>
      <c r="AB24" s="424"/>
      <c r="AC24" s="424"/>
      <c r="AD24" s="424"/>
      <c r="AE24" s="424"/>
      <c r="AF24" s="424"/>
      <c r="AG24" s="425"/>
      <c r="AH24" s="445">
        <v>129</v>
      </c>
      <c r="AI24" s="446"/>
      <c r="AJ24" s="446"/>
      <c r="AK24" s="446"/>
      <c r="AL24" s="488"/>
      <c r="AM24" s="445">
        <v>386871</v>
      </c>
      <c r="AN24" s="446"/>
      <c r="AO24" s="446"/>
      <c r="AP24" s="446"/>
      <c r="AQ24" s="446"/>
      <c r="AR24" s="488"/>
      <c r="AS24" s="445">
        <v>2999</v>
      </c>
      <c r="AT24" s="446"/>
      <c r="AU24" s="446"/>
      <c r="AV24" s="446"/>
      <c r="AW24" s="446"/>
      <c r="AX24" s="447"/>
      <c r="AY24" s="513" t="s">
        <v>164</v>
      </c>
      <c r="AZ24" s="514"/>
      <c r="BA24" s="514"/>
      <c r="BB24" s="514"/>
      <c r="BC24" s="514"/>
      <c r="BD24" s="514"/>
      <c r="BE24" s="514"/>
      <c r="BF24" s="514"/>
      <c r="BG24" s="514"/>
      <c r="BH24" s="514"/>
      <c r="BI24" s="514"/>
      <c r="BJ24" s="514"/>
      <c r="BK24" s="514"/>
      <c r="BL24" s="514"/>
      <c r="BM24" s="515"/>
      <c r="BN24" s="394">
        <v>1725415</v>
      </c>
      <c r="BO24" s="395"/>
      <c r="BP24" s="395"/>
      <c r="BQ24" s="395"/>
      <c r="BR24" s="395"/>
      <c r="BS24" s="395"/>
      <c r="BT24" s="395"/>
      <c r="BU24" s="396"/>
      <c r="BV24" s="394">
        <v>1953707</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165</v>
      </c>
      <c r="F25" s="424"/>
      <c r="G25" s="424"/>
      <c r="H25" s="424"/>
      <c r="I25" s="424"/>
      <c r="J25" s="424"/>
      <c r="K25" s="425"/>
      <c r="L25" s="445">
        <v>1</v>
      </c>
      <c r="M25" s="446"/>
      <c r="N25" s="446"/>
      <c r="O25" s="446"/>
      <c r="P25" s="488"/>
      <c r="Q25" s="445">
        <v>6400</v>
      </c>
      <c r="R25" s="446"/>
      <c r="S25" s="446"/>
      <c r="T25" s="446"/>
      <c r="U25" s="446"/>
      <c r="V25" s="488"/>
      <c r="W25" s="540"/>
      <c r="X25" s="541"/>
      <c r="Y25" s="542"/>
      <c r="Z25" s="444" t="s">
        <v>166</v>
      </c>
      <c r="AA25" s="424"/>
      <c r="AB25" s="424"/>
      <c r="AC25" s="424"/>
      <c r="AD25" s="424"/>
      <c r="AE25" s="424"/>
      <c r="AF25" s="424"/>
      <c r="AG25" s="425"/>
      <c r="AH25" s="445" t="s">
        <v>123</v>
      </c>
      <c r="AI25" s="446"/>
      <c r="AJ25" s="446"/>
      <c r="AK25" s="446"/>
      <c r="AL25" s="488"/>
      <c r="AM25" s="445" t="s">
        <v>123</v>
      </c>
      <c r="AN25" s="446"/>
      <c r="AO25" s="446"/>
      <c r="AP25" s="446"/>
      <c r="AQ25" s="446"/>
      <c r="AR25" s="488"/>
      <c r="AS25" s="445" t="s">
        <v>123</v>
      </c>
      <c r="AT25" s="446"/>
      <c r="AU25" s="446"/>
      <c r="AV25" s="446"/>
      <c r="AW25" s="446"/>
      <c r="AX25" s="447"/>
      <c r="AY25" s="354" t="s">
        <v>167</v>
      </c>
      <c r="AZ25" s="355"/>
      <c r="BA25" s="355"/>
      <c r="BB25" s="355"/>
      <c r="BC25" s="355"/>
      <c r="BD25" s="355"/>
      <c r="BE25" s="355"/>
      <c r="BF25" s="355"/>
      <c r="BG25" s="355"/>
      <c r="BH25" s="355"/>
      <c r="BI25" s="355"/>
      <c r="BJ25" s="355"/>
      <c r="BK25" s="355"/>
      <c r="BL25" s="355"/>
      <c r="BM25" s="356"/>
      <c r="BN25" s="357">
        <v>1000231</v>
      </c>
      <c r="BO25" s="358"/>
      <c r="BP25" s="358"/>
      <c r="BQ25" s="358"/>
      <c r="BR25" s="358"/>
      <c r="BS25" s="358"/>
      <c r="BT25" s="358"/>
      <c r="BU25" s="359"/>
      <c r="BV25" s="357">
        <v>892963</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168</v>
      </c>
      <c r="F26" s="424"/>
      <c r="G26" s="424"/>
      <c r="H26" s="424"/>
      <c r="I26" s="424"/>
      <c r="J26" s="424"/>
      <c r="K26" s="425"/>
      <c r="L26" s="445">
        <v>1</v>
      </c>
      <c r="M26" s="446"/>
      <c r="N26" s="446"/>
      <c r="O26" s="446"/>
      <c r="P26" s="488"/>
      <c r="Q26" s="445">
        <v>5650</v>
      </c>
      <c r="R26" s="446"/>
      <c r="S26" s="446"/>
      <c r="T26" s="446"/>
      <c r="U26" s="446"/>
      <c r="V26" s="488"/>
      <c r="W26" s="540"/>
      <c r="X26" s="541"/>
      <c r="Y26" s="542"/>
      <c r="Z26" s="444" t="s">
        <v>169</v>
      </c>
      <c r="AA26" s="546"/>
      <c r="AB26" s="546"/>
      <c r="AC26" s="546"/>
      <c r="AD26" s="546"/>
      <c r="AE26" s="546"/>
      <c r="AF26" s="546"/>
      <c r="AG26" s="547"/>
      <c r="AH26" s="445" t="s">
        <v>123</v>
      </c>
      <c r="AI26" s="446"/>
      <c r="AJ26" s="446"/>
      <c r="AK26" s="446"/>
      <c r="AL26" s="488"/>
      <c r="AM26" s="445" t="s">
        <v>123</v>
      </c>
      <c r="AN26" s="446"/>
      <c r="AO26" s="446"/>
      <c r="AP26" s="446"/>
      <c r="AQ26" s="446"/>
      <c r="AR26" s="488"/>
      <c r="AS26" s="445" t="s">
        <v>123</v>
      </c>
      <c r="AT26" s="446"/>
      <c r="AU26" s="446"/>
      <c r="AV26" s="446"/>
      <c r="AW26" s="446"/>
      <c r="AX26" s="447"/>
      <c r="AY26" s="397" t="s">
        <v>170</v>
      </c>
      <c r="AZ26" s="398"/>
      <c r="BA26" s="398"/>
      <c r="BB26" s="398"/>
      <c r="BC26" s="398"/>
      <c r="BD26" s="398"/>
      <c r="BE26" s="398"/>
      <c r="BF26" s="398"/>
      <c r="BG26" s="398"/>
      <c r="BH26" s="398"/>
      <c r="BI26" s="398"/>
      <c r="BJ26" s="398"/>
      <c r="BK26" s="398"/>
      <c r="BL26" s="398"/>
      <c r="BM26" s="399"/>
      <c r="BN26" s="394">
        <v>8700</v>
      </c>
      <c r="BO26" s="395"/>
      <c r="BP26" s="395"/>
      <c r="BQ26" s="395"/>
      <c r="BR26" s="395"/>
      <c r="BS26" s="395"/>
      <c r="BT26" s="395"/>
      <c r="BU26" s="396"/>
      <c r="BV26" s="394">
        <v>8700</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171</v>
      </c>
      <c r="F27" s="424"/>
      <c r="G27" s="424"/>
      <c r="H27" s="424"/>
      <c r="I27" s="424"/>
      <c r="J27" s="424"/>
      <c r="K27" s="425"/>
      <c r="L27" s="445">
        <v>1</v>
      </c>
      <c r="M27" s="446"/>
      <c r="N27" s="446"/>
      <c r="O27" s="446"/>
      <c r="P27" s="488"/>
      <c r="Q27" s="445">
        <v>3300</v>
      </c>
      <c r="R27" s="446"/>
      <c r="S27" s="446"/>
      <c r="T27" s="446"/>
      <c r="U27" s="446"/>
      <c r="V27" s="488"/>
      <c r="W27" s="540"/>
      <c r="X27" s="541"/>
      <c r="Y27" s="542"/>
      <c r="Z27" s="444" t="s">
        <v>172</v>
      </c>
      <c r="AA27" s="424"/>
      <c r="AB27" s="424"/>
      <c r="AC27" s="424"/>
      <c r="AD27" s="424"/>
      <c r="AE27" s="424"/>
      <c r="AF27" s="424"/>
      <c r="AG27" s="425"/>
      <c r="AH27" s="445">
        <v>6</v>
      </c>
      <c r="AI27" s="446"/>
      <c r="AJ27" s="446"/>
      <c r="AK27" s="446"/>
      <c r="AL27" s="488"/>
      <c r="AM27" s="445">
        <v>23358</v>
      </c>
      <c r="AN27" s="446"/>
      <c r="AO27" s="446"/>
      <c r="AP27" s="446"/>
      <c r="AQ27" s="446"/>
      <c r="AR27" s="488"/>
      <c r="AS27" s="445">
        <v>3893</v>
      </c>
      <c r="AT27" s="446"/>
      <c r="AU27" s="446"/>
      <c r="AV27" s="446"/>
      <c r="AW27" s="446"/>
      <c r="AX27" s="447"/>
      <c r="AY27" s="489" t="s">
        <v>173</v>
      </c>
      <c r="AZ27" s="490"/>
      <c r="BA27" s="490"/>
      <c r="BB27" s="490"/>
      <c r="BC27" s="490"/>
      <c r="BD27" s="490"/>
      <c r="BE27" s="490"/>
      <c r="BF27" s="490"/>
      <c r="BG27" s="490"/>
      <c r="BH27" s="490"/>
      <c r="BI27" s="490"/>
      <c r="BJ27" s="490"/>
      <c r="BK27" s="490"/>
      <c r="BL27" s="490"/>
      <c r="BM27" s="491"/>
      <c r="BN27" s="516" t="s">
        <v>123</v>
      </c>
      <c r="BO27" s="517"/>
      <c r="BP27" s="517"/>
      <c r="BQ27" s="517"/>
      <c r="BR27" s="517"/>
      <c r="BS27" s="517"/>
      <c r="BT27" s="517"/>
      <c r="BU27" s="518"/>
      <c r="BV27" s="516" t="s">
        <v>123</v>
      </c>
      <c r="BW27" s="517"/>
      <c r="BX27" s="517"/>
      <c r="BY27" s="517"/>
      <c r="BZ27" s="517"/>
      <c r="CA27" s="517"/>
      <c r="CB27" s="517"/>
      <c r="CC27" s="518"/>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174</v>
      </c>
      <c r="F28" s="424"/>
      <c r="G28" s="424"/>
      <c r="H28" s="424"/>
      <c r="I28" s="424"/>
      <c r="J28" s="424"/>
      <c r="K28" s="425"/>
      <c r="L28" s="445">
        <v>1</v>
      </c>
      <c r="M28" s="446"/>
      <c r="N28" s="446"/>
      <c r="O28" s="446"/>
      <c r="P28" s="488"/>
      <c r="Q28" s="445">
        <v>2700</v>
      </c>
      <c r="R28" s="446"/>
      <c r="S28" s="446"/>
      <c r="T28" s="446"/>
      <c r="U28" s="446"/>
      <c r="V28" s="488"/>
      <c r="W28" s="540"/>
      <c r="X28" s="541"/>
      <c r="Y28" s="542"/>
      <c r="Z28" s="444" t="s">
        <v>175</v>
      </c>
      <c r="AA28" s="424"/>
      <c r="AB28" s="424"/>
      <c r="AC28" s="424"/>
      <c r="AD28" s="424"/>
      <c r="AE28" s="424"/>
      <c r="AF28" s="424"/>
      <c r="AG28" s="425"/>
      <c r="AH28" s="445" t="s">
        <v>123</v>
      </c>
      <c r="AI28" s="446"/>
      <c r="AJ28" s="446"/>
      <c r="AK28" s="446"/>
      <c r="AL28" s="488"/>
      <c r="AM28" s="445" t="s">
        <v>123</v>
      </c>
      <c r="AN28" s="446"/>
      <c r="AO28" s="446"/>
      <c r="AP28" s="446"/>
      <c r="AQ28" s="446"/>
      <c r="AR28" s="488"/>
      <c r="AS28" s="445" t="s">
        <v>123</v>
      </c>
      <c r="AT28" s="446"/>
      <c r="AU28" s="446"/>
      <c r="AV28" s="446"/>
      <c r="AW28" s="446"/>
      <c r="AX28" s="447"/>
      <c r="AY28" s="548" t="s">
        <v>176</v>
      </c>
      <c r="AZ28" s="549"/>
      <c r="BA28" s="549"/>
      <c r="BB28" s="550"/>
      <c r="BC28" s="354" t="s">
        <v>46</v>
      </c>
      <c r="BD28" s="355"/>
      <c r="BE28" s="355"/>
      <c r="BF28" s="355"/>
      <c r="BG28" s="355"/>
      <c r="BH28" s="355"/>
      <c r="BI28" s="355"/>
      <c r="BJ28" s="355"/>
      <c r="BK28" s="355"/>
      <c r="BL28" s="355"/>
      <c r="BM28" s="356"/>
      <c r="BN28" s="357">
        <v>1000000</v>
      </c>
      <c r="BO28" s="358"/>
      <c r="BP28" s="358"/>
      <c r="BQ28" s="358"/>
      <c r="BR28" s="358"/>
      <c r="BS28" s="358"/>
      <c r="BT28" s="358"/>
      <c r="BU28" s="359"/>
      <c r="BV28" s="357">
        <v>1000000</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177</v>
      </c>
      <c r="F29" s="424"/>
      <c r="G29" s="424"/>
      <c r="H29" s="424"/>
      <c r="I29" s="424"/>
      <c r="J29" s="424"/>
      <c r="K29" s="425"/>
      <c r="L29" s="445">
        <v>8</v>
      </c>
      <c r="M29" s="446"/>
      <c r="N29" s="446"/>
      <c r="O29" s="446"/>
      <c r="P29" s="488"/>
      <c r="Q29" s="445">
        <v>2500</v>
      </c>
      <c r="R29" s="446"/>
      <c r="S29" s="446"/>
      <c r="T29" s="446"/>
      <c r="U29" s="446"/>
      <c r="V29" s="488"/>
      <c r="W29" s="543"/>
      <c r="X29" s="544"/>
      <c r="Y29" s="545"/>
      <c r="Z29" s="444" t="s">
        <v>178</v>
      </c>
      <c r="AA29" s="424"/>
      <c r="AB29" s="424"/>
      <c r="AC29" s="424"/>
      <c r="AD29" s="424"/>
      <c r="AE29" s="424"/>
      <c r="AF29" s="424"/>
      <c r="AG29" s="425"/>
      <c r="AH29" s="445">
        <v>135</v>
      </c>
      <c r="AI29" s="446"/>
      <c r="AJ29" s="446"/>
      <c r="AK29" s="446"/>
      <c r="AL29" s="488"/>
      <c r="AM29" s="445">
        <v>410229</v>
      </c>
      <c r="AN29" s="446"/>
      <c r="AO29" s="446"/>
      <c r="AP29" s="446"/>
      <c r="AQ29" s="446"/>
      <c r="AR29" s="488"/>
      <c r="AS29" s="445">
        <v>3039</v>
      </c>
      <c r="AT29" s="446"/>
      <c r="AU29" s="446"/>
      <c r="AV29" s="446"/>
      <c r="AW29" s="446"/>
      <c r="AX29" s="447"/>
      <c r="AY29" s="551"/>
      <c r="AZ29" s="552"/>
      <c r="BA29" s="552"/>
      <c r="BB29" s="553"/>
      <c r="BC29" s="428" t="s">
        <v>179</v>
      </c>
      <c r="BD29" s="429"/>
      <c r="BE29" s="429"/>
      <c r="BF29" s="429"/>
      <c r="BG29" s="429"/>
      <c r="BH29" s="429"/>
      <c r="BI29" s="429"/>
      <c r="BJ29" s="429"/>
      <c r="BK29" s="429"/>
      <c r="BL29" s="429"/>
      <c r="BM29" s="430"/>
      <c r="BN29" s="394">
        <v>290100</v>
      </c>
      <c r="BO29" s="395"/>
      <c r="BP29" s="395"/>
      <c r="BQ29" s="395"/>
      <c r="BR29" s="395"/>
      <c r="BS29" s="395"/>
      <c r="BT29" s="395"/>
      <c r="BU29" s="396"/>
      <c r="BV29" s="394">
        <v>257800</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180</v>
      </c>
      <c r="X30" s="562"/>
      <c r="Y30" s="562"/>
      <c r="Z30" s="562"/>
      <c r="AA30" s="562"/>
      <c r="AB30" s="562"/>
      <c r="AC30" s="562"/>
      <c r="AD30" s="562"/>
      <c r="AE30" s="562"/>
      <c r="AF30" s="562"/>
      <c r="AG30" s="563"/>
      <c r="AH30" s="524">
        <v>97.1</v>
      </c>
      <c r="AI30" s="525"/>
      <c r="AJ30" s="525"/>
      <c r="AK30" s="525"/>
      <c r="AL30" s="525"/>
      <c r="AM30" s="525"/>
      <c r="AN30" s="525"/>
      <c r="AO30" s="525"/>
      <c r="AP30" s="525"/>
      <c r="AQ30" s="525"/>
      <c r="AR30" s="525"/>
      <c r="AS30" s="525"/>
      <c r="AT30" s="525"/>
      <c r="AU30" s="525"/>
      <c r="AV30" s="525"/>
      <c r="AW30" s="525"/>
      <c r="AX30" s="527"/>
      <c r="AY30" s="554"/>
      <c r="AZ30" s="555"/>
      <c r="BA30" s="555"/>
      <c r="BB30" s="556"/>
      <c r="BC30" s="513" t="s">
        <v>48</v>
      </c>
      <c r="BD30" s="514"/>
      <c r="BE30" s="514"/>
      <c r="BF30" s="514"/>
      <c r="BG30" s="514"/>
      <c r="BH30" s="514"/>
      <c r="BI30" s="514"/>
      <c r="BJ30" s="514"/>
      <c r="BK30" s="514"/>
      <c r="BL30" s="514"/>
      <c r="BM30" s="515"/>
      <c r="BN30" s="516">
        <v>1061763</v>
      </c>
      <c r="BO30" s="517"/>
      <c r="BP30" s="517"/>
      <c r="BQ30" s="517"/>
      <c r="BR30" s="517"/>
      <c r="BS30" s="517"/>
      <c r="BT30" s="517"/>
      <c r="BU30" s="518"/>
      <c r="BV30" s="516">
        <v>1147630</v>
      </c>
      <c r="BW30" s="517"/>
      <c r="BX30" s="517"/>
      <c r="BY30" s="517"/>
      <c r="BZ30" s="517"/>
      <c r="CA30" s="517"/>
      <c r="CB30" s="517"/>
      <c r="CC30" s="518"/>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557" t="s">
        <v>181</v>
      </c>
      <c r="D32" s="557"/>
      <c r="E32" s="557"/>
      <c r="F32" s="557"/>
      <c r="G32" s="557"/>
      <c r="H32" s="557"/>
      <c r="I32" s="557"/>
      <c r="J32" s="557"/>
      <c r="K32" s="557"/>
      <c r="L32" s="557"/>
      <c r="M32" s="557"/>
      <c r="N32" s="557"/>
      <c r="O32" s="557"/>
      <c r="P32" s="557"/>
      <c r="Q32" s="557"/>
      <c r="R32" s="557"/>
      <c r="S32" s="557"/>
      <c r="U32" s="398" t="s">
        <v>182</v>
      </c>
      <c r="V32" s="398"/>
      <c r="W32" s="398"/>
      <c r="X32" s="398"/>
      <c r="Y32" s="398"/>
      <c r="Z32" s="398"/>
      <c r="AA32" s="398"/>
      <c r="AB32" s="398"/>
      <c r="AC32" s="398"/>
      <c r="AD32" s="398"/>
      <c r="AE32" s="398"/>
      <c r="AF32" s="398"/>
      <c r="AG32" s="398"/>
      <c r="AH32" s="398"/>
      <c r="AI32" s="398"/>
      <c r="AJ32" s="398"/>
      <c r="AK32" s="398"/>
      <c r="AM32" s="398" t="s">
        <v>183</v>
      </c>
      <c r="AN32" s="398"/>
      <c r="AO32" s="398"/>
      <c r="AP32" s="398"/>
      <c r="AQ32" s="398"/>
      <c r="AR32" s="398"/>
      <c r="AS32" s="398"/>
      <c r="AT32" s="398"/>
      <c r="AU32" s="398"/>
      <c r="AV32" s="398"/>
      <c r="AW32" s="398"/>
      <c r="AX32" s="398"/>
      <c r="AY32" s="398"/>
      <c r="AZ32" s="398"/>
      <c r="BA32" s="398"/>
      <c r="BB32" s="398"/>
      <c r="BC32" s="398"/>
      <c r="BE32" s="398" t="s">
        <v>184</v>
      </c>
      <c r="BF32" s="398"/>
      <c r="BG32" s="398"/>
      <c r="BH32" s="398"/>
      <c r="BI32" s="398"/>
      <c r="BJ32" s="398"/>
      <c r="BK32" s="398"/>
      <c r="BL32" s="398"/>
      <c r="BM32" s="398"/>
      <c r="BN32" s="398"/>
      <c r="BO32" s="398"/>
      <c r="BP32" s="398"/>
      <c r="BQ32" s="398"/>
      <c r="BR32" s="398"/>
      <c r="BS32" s="398"/>
      <c r="BT32" s="398"/>
      <c r="BU32" s="398"/>
      <c r="BW32" s="398" t="s">
        <v>185</v>
      </c>
      <c r="BX32" s="398"/>
      <c r="BY32" s="398"/>
      <c r="BZ32" s="398"/>
      <c r="CA32" s="398"/>
      <c r="CB32" s="398"/>
      <c r="CC32" s="398"/>
      <c r="CD32" s="398"/>
      <c r="CE32" s="398"/>
      <c r="CF32" s="398"/>
      <c r="CG32" s="398"/>
      <c r="CH32" s="398"/>
      <c r="CI32" s="398"/>
      <c r="CJ32" s="398"/>
      <c r="CK32" s="398"/>
      <c r="CL32" s="398"/>
      <c r="CM32" s="398"/>
      <c r="CO32" s="398" t="s">
        <v>186</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2">
      <c r="A33" s="163"/>
      <c r="B33" s="190"/>
      <c r="C33" s="418" t="s">
        <v>187</v>
      </c>
      <c r="D33" s="418"/>
      <c r="E33" s="383" t="s">
        <v>188</v>
      </c>
      <c r="F33" s="383"/>
      <c r="G33" s="383"/>
      <c r="H33" s="383"/>
      <c r="I33" s="383"/>
      <c r="J33" s="383"/>
      <c r="K33" s="383"/>
      <c r="L33" s="383"/>
      <c r="M33" s="383"/>
      <c r="N33" s="383"/>
      <c r="O33" s="383"/>
      <c r="P33" s="383"/>
      <c r="Q33" s="383"/>
      <c r="R33" s="383"/>
      <c r="S33" s="383"/>
      <c r="T33" s="167"/>
      <c r="U33" s="418" t="s">
        <v>187</v>
      </c>
      <c r="V33" s="418"/>
      <c r="W33" s="383" t="s">
        <v>188</v>
      </c>
      <c r="X33" s="383"/>
      <c r="Y33" s="383"/>
      <c r="Z33" s="383"/>
      <c r="AA33" s="383"/>
      <c r="AB33" s="383"/>
      <c r="AC33" s="383"/>
      <c r="AD33" s="383"/>
      <c r="AE33" s="383"/>
      <c r="AF33" s="383"/>
      <c r="AG33" s="383"/>
      <c r="AH33" s="383"/>
      <c r="AI33" s="383"/>
      <c r="AJ33" s="383"/>
      <c r="AK33" s="383"/>
      <c r="AL33" s="167"/>
      <c r="AM33" s="418" t="s">
        <v>187</v>
      </c>
      <c r="AN33" s="418"/>
      <c r="AO33" s="383" t="s">
        <v>188</v>
      </c>
      <c r="AP33" s="383"/>
      <c r="AQ33" s="383"/>
      <c r="AR33" s="383"/>
      <c r="AS33" s="383"/>
      <c r="AT33" s="383"/>
      <c r="AU33" s="383"/>
      <c r="AV33" s="383"/>
      <c r="AW33" s="383"/>
      <c r="AX33" s="383"/>
      <c r="AY33" s="383"/>
      <c r="AZ33" s="383"/>
      <c r="BA33" s="383"/>
      <c r="BB33" s="383"/>
      <c r="BC33" s="383"/>
      <c r="BD33" s="173"/>
      <c r="BE33" s="383" t="s">
        <v>189</v>
      </c>
      <c r="BF33" s="383"/>
      <c r="BG33" s="383" t="s">
        <v>190</v>
      </c>
      <c r="BH33" s="383"/>
      <c r="BI33" s="383"/>
      <c r="BJ33" s="383"/>
      <c r="BK33" s="383"/>
      <c r="BL33" s="383"/>
      <c r="BM33" s="383"/>
      <c r="BN33" s="383"/>
      <c r="BO33" s="383"/>
      <c r="BP33" s="383"/>
      <c r="BQ33" s="383"/>
      <c r="BR33" s="383"/>
      <c r="BS33" s="383"/>
      <c r="BT33" s="383"/>
      <c r="BU33" s="383"/>
      <c r="BV33" s="173"/>
      <c r="BW33" s="418" t="s">
        <v>189</v>
      </c>
      <c r="BX33" s="418"/>
      <c r="BY33" s="383" t="s">
        <v>191</v>
      </c>
      <c r="BZ33" s="383"/>
      <c r="CA33" s="383"/>
      <c r="CB33" s="383"/>
      <c r="CC33" s="383"/>
      <c r="CD33" s="383"/>
      <c r="CE33" s="383"/>
      <c r="CF33" s="383"/>
      <c r="CG33" s="383"/>
      <c r="CH33" s="383"/>
      <c r="CI33" s="383"/>
      <c r="CJ33" s="383"/>
      <c r="CK33" s="383"/>
      <c r="CL33" s="383"/>
      <c r="CM33" s="383"/>
      <c r="CN33" s="167"/>
      <c r="CO33" s="418" t="s">
        <v>187</v>
      </c>
      <c r="CP33" s="418"/>
      <c r="CQ33" s="383" t="s">
        <v>192</v>
      </c>
      <c r="CR33" s="383"/>
      <c r="CS33" s="383"/>
      <c r="CT33" s="383"/>
      <c r="CU33" s="383"/>
      <c r="CV33" s="383"/>
      <c r="CW33" s="383"/>
      <c r="CX33" s="383"/>
      <c r="CY33" s="383"/>
      <c r="CZ33" s="383"/>
      <c r="DA33" s="383"/>
      <c r="DB33" s="383"/>
      <c r="DC33" s="383"/>
      <c r="DD33" s="383"/>
      <c r="DE33" s="383"/>
      <c r="DF33" s="167"/>
      <c r="DG33" s="583" t="s">
        <v>193</v>
      </c>
      <c r="DH33" s="583"/>
      <c r="DI33" s="168"/>
    </row>
    <row r="34" spans="1:113" ht="32.25" customHeight="1" x14ac:dyDescent="0.2">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3</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6</v>
      </c>
      <c r="AN34" s="584"/>
      <c r="AO34" s="585" t="str">
        <f>IF('各会計、関係団体の財政状況及び健全化判断比率'!B31="","",'各会計、関係団体の財政状況及び健全化判断比率'!B31)</f>
        <v>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8</v>
      </c>
      <c r="BX34" s="584"/>
      <c r="BY34" s="585" t="str">
        <f>IF('各会計、関係団体の財政状況及び健全化判断比率'!B68="","",'各会計、関係団体の財政状況及び健全化判断比率'!B68)</f>
        <v>岐阜羽島衛生施設組合（一般会計分）</v>
      </c>
      <c r="BZ34" s="585"/>
      <c r="CA34" s="585"/>
      <c r="CB34" s="585"/>
      <c r="CC34" s="585"/>
      <c r="CD34" s="585"/>
      <c r="CE34" s="585"/>
      <c r="CF34" s="585"/>
      <c r="CG34" s="585"/>
      <c r="CH34" s="585"/>
      <c r="CI34" s="585"/>
      <c r="CJ34" s="585"/>
      <c r="CK34" s="585"/>
      <c r="CL34" s="585"/>
      <c r="CM34" s="585"/>
      <c r="CN34" s="163"/>
      <c r="CO34" s="584" t="str">
        <f>IF(CQ34="","",MAX(C34:D43,U34:V43,AM34:AN43,BE34:BF43,BW34:BX43)+1)</f>
        <v/>
      </c>
      <c r="CP34" s="584"/>
      <c r="CQ34" s="585" t="str">
        <f>IF('各会計、関係団体の財政状況及び健全化判断比率'!BS7="","",'各会計、関係団体の財政状況及び健全化判断比率'!BS7)</f>
        <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2">
      <c r="A35" s="163"/>
      <c r="B35" s="190"/>
      <c r="C35" s="584">
        <f>IF(E35="","",C34+1)</f>
        <v>2</v>
      </c>
      <c r="D35" s="584"/>
      <c r="E35" s="585" t="str">
        <f>IF('各会計、関係団体の財政状況及び健全化判断比率'!B8="","",'各会計、関係団体の財政状況及び健全化判断比率'!B8)</f>
        <v>羽島郡二町教育委員会特別会計</v>
      </c>
      <c r="F35" s="585"/>
      <c r="G35" s="585"/>
      <c r="H35" s="585"/>
      <c r="I35" s="585"/>
      <c r="J35" s="585"/>
      <c r="K35" s="585"/>
      <c r="L35" s="585"/>
      <c r="M35" s="585"/>
      <c r="N35" s="585"/>
      <c r="O35" s="585"/>
      <c r="P35" s="585"/>
      <c r="Q35" s="585"/>
      <c r="R35" s="585"/>
      <c r="S35" s="585"/>
      <c r="T35" s="163"/>
      <c r="U35" s="584">
        <f>IF(W35="","",U34+1)</f>
        <v>4</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63"/>
      <c r="AM35" s="584">
        <f t="shared" ref="AM35:AM43" si="0">IF(AO35="","",AM34+1)</f>
        <v>7</v>
      </c>
      <c r="AN35" s="584"/>
      <c r="AO35" s="585" t="str">
        <f>IF('各会計、関係団体の財政状況及び健全化判断比率'!B32="","",'各会計、関係団体の財政状況及び健全化判断比率'!B32)</f>
        <v>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9</v>
      </c>
      <c r="BX35" s="584"/>
      <c r="BY35" s="585" t="str">
        <f>IF('各会計、関係団体の財政状況及び健全化判断比率'!B69="","",'各会計、関係団体の財政状況及び健全化判断比率'!B69)</f>
        <v>岐阜羽島衛生施設組合（公共用地取得事業特別会計）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2">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5</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10</v>
      </c>
      <c r="BX36" s="584"/>
      <c r="BY36" s="585" t="str">
        <f>IF('各会計、関係団体の財政状況及び健全化判断比率'!B70="","",'各会計、関係団体の財政状況及び健全化判断比率'!B70)</f>
        <v>木曽川右岸地帯水防事務組合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2">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11</v>
      </c>
      <c r="BX37" s="584"/>
      <c r="BY37" s="585" t="str">
        <f>IF('各会計、関係団体の財政状況及び健全化判断比率'!B71="","",'各会計、関係団体の財政状況及び健全化判断比率'!B71)</f>
        <v>岐阜県市町村会館組合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2">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12</v>
      </c>
      <c r="BX38" s="584"/>
      <c r="BY38" s="585" t="str">
        <f>IF('各会計、関係団体の財政状況及び健全化判断比率'!B72="","",'各会計、関係団体の財政状況及び健全化判断比率'!B72)</f>
        <v>岐阜県市町村職員退職手当組合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2">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13</v>
      </c>
      <c r="BX39" s="584"/>
      <c r="BY39" s="585" t="str">
        <f>IF('各会計、関係団体の財政状況及び健全化判断比率'!B73="","",'各会計、関係団体の財政状況及び健全化判断比率'!B73)</f>
        <v>岐阜地域児童発達支援センター組合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2">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14</v>
      </c>
      <c r="BX40" s="584"/>
      <c r="BY40" s="585" t="str">
        <f>IF('各会計、関係団体の財政状況及び健全化判断比率'!B74="","",'各会計、関係団体の財政状況及び健全化判断比率'!B74)</f>
        <v>羽島郡広域連合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2">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15</v>
      </c>
      <c r="BX41" s="584"/>
      <c r="BY41" s="585" t="str">
        <f>IF('各会計、関係団体の財政状況及び健全化判断比率'!B75="","",'各会計、関係団体の財政状況及び健全化判断比率'!B75)</f>
        <v>岐阜県地方競馬組合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2">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16</v>
      </c>
      <c r="BX42" s="584"/>
      <c r="BY42" s="585" t="str">
        <f>IF('各会計、関係団体の財政状況及び健全化判断比率'!B76="","",'各会計、関係団体の財政状況及び健全化判断比率'!B76)</f>
        <v>後期高齢者医療連合（一般会計分）</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2">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f t="shared" si="2"/>
        <v>17</v>
      </c>
      <c r="BX43" s="584"/>
      <c r="BY43" s="585" t="str">
        <f>IF('各会計、関係団体の財政状況及び健全化判断比率'!B77="","",'各会計、関係団体の財政状況及び健全化判断比率'!B77)</f>
        <v>後期高齢者医療連合（特別会計分）</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194</v>
      </c>
      <c r="E46" s="587" t="s">
        <v>195</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196</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197</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198</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199</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200</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201</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202</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zFxwocgrUM799QQDmRvvTrm4YeR+ZVOk++xwrVaHCKFnQJD7g8pCfKE1J4mU7m+T6D5y98de5cM0cdqM89ah3g==" saltValue="S+6ddChFaQ/uLtD5oIsyO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36" t="s">
        <v>535</v>
      </c>
      <c r="D34" s="1136"/>
      <c r="E34" s="1137"/>
      <c r="F34" s="32">
        <v>18.66</v>
      </c>
      <c r="G34" s="33">
        <v>15.54</v>
      </c>
      <c r="H34" s="33">
        <v>15.79</v>
      </c>
      <c r="I34" s="33">
        <v>11.66</v>
      </c>
      <c r="J34" s="34">
        <v>11.76</v>
      </c>
      <c r="K34" s="22"/>
      <c r="L34" s="22"/>
      <c r="M34" s="22"/>
      <c r="N34" s="22"/>
      <c r="O34" s="22"/>
      <c r="P34" s="22"/>
    </row>
    <row r="35" spans="1:16" ht="39" customHeight="1" x14ac:dyDescent="0.2">
      <c r="A35" s="22"/>
      <c r="B35" s="35"/>
      <c r="C35" s="1132" t="s">
        <v>536</v>
      </c>
      <c r="D35" s="1132"/>
      <c r="E35" s="1133"/>
      <c r="F35" s="36">
        <v>9.0399999999999991</v>
      </c>
      <c r="G35" s="37">
        <v>15.34</v>
      </c>
      <c r="H35" s="37">
        <v>11.8</v>
      </c>
      <c r="I35" s="37">
        <v>10.98</v>
      </c>
      <c r="J35" s="38">
        <v>6.07</v>
      </c>
      <c r="K35" s="22"/>
      <c r="L35" s="22"/>
      <c r="M35" s="22"/>
      <c r="N35" s="22"/>
      <c r="O35" s="22"/>
      <c r="P35" s="22"/>
    </row>
    <row r="36" spans="1:16" ht="39" customHeight="1" x14ac:dyDescent="0.2">
      <c r="A36" s="22"/>
      <c r="B36" s="35"/>
      <c r="C36" s="1132" t="s">
        <v>537</v>
      </c>
      <c r="D36" s="1132"/>
      <c r="E36" s="1133"/>
      <c r="F36" s="36">
        <v>0.87</v>
      </c>
      <c r="G36" s="37">
        <v>1.89</v>
      </c>
      <c r="H36" s="37">
        <v>3.98</v>
      </c>
      <c r="I36" s="37">
        <v>5.21</v>
      </c>
      <c r="J36" s="38">
        <v>5.47</v>
      </c>
      <c r="K36" s="22"/>
      <c r="L36" s="22"/>
      <c r="M36" s="22"/>
      <c r="N36" s="22"/>
      <c r="O36" s="22"/>
      <c r="P36" s="22"/>
    </row>
    <row r="37" spans="1:16" ht="39" customHeight="1" x14ac:dyDescent="0.2">
      <c r="A37" s="22"/>
      <c r="B37" s="35"/>
      <c r="C37" s="1132" t="s">
        <v>538</v>
      </c>
      <c r="D37" s="1132"/>
      <c r="E37" s="1133"/>
      <c r="F37" s="36">
        <v>3.94</v>
      </c>
      <c r="G37" s="37">
        <v>4.04</v>
      </c>
      <c r="H37" s="37">
        <v>3.1</v>
      </c>
      <c r="I37" s="37">
        <v>2.48</v>
      </c>
      <c r="J37" s="38">
        <v>2.0299999999999998</v>
      </c>
      <c r="K37" s="22"/>
      <c r="L37" s="22"/>
      <c r="M37" s="22"/>
      <c r="N37" s="22"/>
      <c r="O37" s="22"/>
      <c r="P37" s="22"/>
    </row>
    <row r="38" spans="1:16" ht="39" customHeight="1" x14ac:dyDescent="0.2">
      <c r="A38" s="22"/>
      <c r="B38" s="35"/>
      <c r="C38" s="1132" t="s">
        <v>539</v>
      </c>
      <c r="D38" s="1132"/>
      <c r="E38" s="1133"/>
      <c r="F38" s="36">
        <v>1.51</v>
      </c>
      <c r="G38" s="37">
        <v>1.05</v>
      </c>
      <c r="H38" s="37">
        <v>1.69</v>
      </c>
      <c r="I38" s="37">
        <v>1.73</v>
      </c>
      <c r="J38" s="38">
        <v>1.1399999999999999</v>
      </c>
      <c r="K38" s="22"/>
      <c r="L38" s="22"/>
      <c r="M38" s="22"/>
      <c r="N38" s="22"/>
      <c r="O38" s="22"/>
      <c r="P38" s="22"/>
    </row>
    <row r="39" spans="1:16" ht="39" customHeight="1" x14ac:dyDescent="0.2">
      <c r="A39" s="22"/>
      <c r="B39" s="35"/>
      <c r="C39" s="1132" t="s">
        <v>540</v>
      </c>
      <c r="D39" s="1132"/>
      <c r="E39" s="1133"/>
      <c r="F39" s="36">
        <v>0.23</v>
      </c>
      <c r="G39" s="37">
        <v>0.23</v>
      </c>
      <c r="H39" s="37">
        <v>0.3</v>
      </c>
      <c r="I39" s="37">
        <v>0.3</v>
      </c>
      <c r="J39" s="38">
        <v>0.34</v>
      </c>
      <c r="K39" s="22"/>
      <c r="L39" s="22"/>
      <c r="M39" s="22"/>
      <c r="N39" s="22"/>
      <c r="O39" s="22"/>
      <c r="P39" s="22"/>
    </row>
    <row r="40" spans="1:16" ht="39" customHeight="1" x14ac:dyDescent="0.2">
      <c r="A40" s="22"/>
      <c r="B40" s="35"/>
      <c r="C40" s="1132" t="s">
        <v>541</v>
      </c>
      <c r="D40" s="1132"/>
      <c r="E40" s="1133"/>
      <c r="F40" s="36">
        <v>0.01</v>
      </c>
      <c r="G40" s="37">
        <v>0.01</v>
      </c>
      <c r="H40" s="37">
        <v>0.01</v>
      </c>
      <c r="I40" s="37">
        <v>0.01</v>
      </c>
      <c r="J40" s="38">
        <v>0.01</v>
      </c>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542</v>
      </c>
      <c r="D42" s="1132"/>
      <c r="E42" s="1133"/>
      <c r="F42" s="36" t="s">
        <v>487</v>
      </c>
      <c r="G42" s="37" t="s">
        <v>487</v>
      </c>
      <c r="H42" s="37" t="s">
        <v>487</v>
      </c>
      <c r="I42" s="37" t="s">
        <v>487</v>
      </c>
      <c r="J42" s="38" t="s">
        <v>487</v>
      </c>
      <c r="K42" s="22"/>
      <c r="L42" s="22"/>
      <c r="M42" s="22"/>
      <c r="N42" s="22"/>
      <c r="O42" s="22"/>
      <c r="P42" s="22"/>
    </row>
    <row r="43" spans="1:16" ht="39" customHeight="1" thickBot="1" x14ac:dyDescent="0.25">
      <c r="A43" s="22"/>
      <c r="B43" s="40"/>
      <c r="C43" s="1134" t="s">
        <v>543</v>
      </c>
      <c r="D43" s="1134"/>
      <c r="E43" s="1135"/>
      <c r="F43" s="41" t="s">
        <v>487</v>
      </c>
      <c r="G43" s="42" t="s">
        <v>487</v>
      </c>
      <c r="H43" s="42" t="s">
        <v>487</v>
      </c>
      <c r="I43" s="42" t="s">
        <v>487</v>
      </c>
      <c r="J43" s="43" t="s">
        <v>487</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BhWdPSJ9B1KQAogfwj1i3n6cDWbxXeD/TnXdm1qnttA0jjYJXHCXX5qLmAkphiejlWBpKpg8QYE3G7QPoAMRLQ==" saltValue="ltYq3b4BKI5jE+9Bp9dsv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482</v>
      </c>
      <c r="L45" s="58">
        <v>528</v>
      </c>
      <c r="M45" s="58">
        <v>538</v>
      </c>
      <c r="N45" s="58">
        <v>544</v>
      </c>
      <c r="O45" s="59">
        <v>523</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487</v>
      </c>
      <c r="L46" s="62" t="s">
        <v>487</v>
      </c>
      <c r="M46" s="62" t="s">
        <v>487</v>
      </c>
      <c r="N46" s="62" t="s">
        <v>487</v>
      </c>
      <c r="O46" s="63" t="s">
        <v>487</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487</v>
      </c>
      <c r="L47" s="62" t="s">
        <v>487</v>
      </c>
      <c r="M47" s="62" t="s">
        <v>487</v>
      </c>
      <c r="N47" s="62" t="s">
        <v>487</v>
      </c>
      <c r="O47" s="63" t="s">
        <v>487</v>
      </c>
      <c r="P47" s="46"/>
      <c r="Q47" s="46"/>
      <c r="R47" s="46"/>
      <c r="S47" s="46"/>
      <c r="T47" s="46"/>
      <c r="U47" s="46"/>
    </row>
    <row r="48" spans="1:21" ht="30.75" customHeight="1" x14ac:dyDescent="0.2">
      <c r="A48" s="46"/>
      <c r="B48" s="1140"/>
      <c r="C48" s="1141"/>
      <c r="D48" s="60"/>
      <c r="E48" s="1146" t="s">
        <v>13</v>
      </c>
      <c r="F48" s="1146"/>
      <c r="G48" s="1146"/>
      <c r="H48" s="1146"/>
      <c r="I48" s="1146"/>
      <c r="J48" s="1147"/>
      <c r="K48" s="61">
        <v>284</v>
      </c>
      <c r="L48" s="62">
        <v>311</v>
      </c>
      <c r="M48" s="62">
        <v>302</v>
      </c>
      <c r="N48" s="62">
        <v>296</v>
      </c>
      <c r="O48" s="63">
        <v>274</v>
      </c>
      <c r="P48" s="46"/>
      <c r="Q48" s="46"/>
      <c r="R48" s="46"/>
      <c r="S48" s="46"/>
      <c r="T48" s="46"/>
      <c r="U48" s="46"/>
    </row>
    <row r="49" spans="1:21" ht="30.75" customHeight="1" x14ac:dyDescent="0.2">
      <c r="A49" s="46"/>
      <c r="B49" s="1140"/>
      <c r="C49" s="1141"/>
      <c r="D49" s="60"/>
      <c r="E49" s="1146" t="s">
        <v>14</v>
      </c>
      <c r="F49" s="1146"/>
      <c r="G49" s="1146"/>
      <c r="H49" s="1146"/>
      <c r="I49" s="1146"/>
      <c r="J49" s="1147"/>
      <c r="K49" s="61">
        <v>33</v>
      </c>
      <c r="L49" s="62">
        <v>39</v>
      </c>
      <c r="M49" s="62">
        <v>48</v>
      </c>
      <c r="N49" s="62">
        <v>37</v>
      </c>
      <c r="O49" s="63">
        <v>69</v>
      </c>
      <c r="P49" s="46"/>
      <c r="Q49" s="46"/>
      <c r="R49" s="46"/>
      <c r="S49" s="46"/>
      <c r="T49" s="46"/>
      <c r="U49" s="46"/>
    </row>
    <row r="50" spans="1:21" ht="30.75" customHeight="1" x14ac:dyDescent="0.2">
      <c r="A50" s="46"/>
      <c r="B50" s="1140"/>
      <c r="C50" s="1141"/>
      <c r="D50" s="60"/>
      <c r="E50" s="1146" t="s">
        <v>15</v>
      </c>
      <c r="F50" s="1146"/>
      <c r="G50" s="1146"/>
      <c r="H50" s="1146"/>
      <c r="I50" s="1146"/>
      <c r="J50" s="1147"/>
      <c r="K50" s="61" t="s">
        <v>487</v>
      </c>
      <c r="L50" s="62" t="s">
        <v>487</v>
      </c>
      <c r="M50" s="62" t="s">
        <v>487</v>
      </c>
      <c r="N50" s="62" t="s">
        <v>487</v>
      </c>
      <c r="O50" s="63" t="s">
        <v>487</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487</v>
      </c>
      <c r="L51" s="62" t="s">
        <v>487</v>
      </c>
      <c r="M51" s="62" t="s">
        <v>487</v>
      </c>
      <c r="N51" s="62" t="s">
        <v>487</v>
      </c>
      <c r="O51" s="63" t="s">
        <v>487</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547</v>
      </c>
      <c r="L52" s="62">
        <v>491</v>
      </c>
      <c r="M52" s="62">
        <v>476</v>
      </c>
      <c r="N52" s="62">
        <v>473</v>
      </c>
      <c r="O52" s="63">
        <v>460</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252</v>
      </c>
      <c r="L53" s="67">
        <v>387</v>
      </c>
      <c r="M53" s="67">
        <v>412</v>
      </c>
      <c r="N53" s="67">
        <v>404</v>
      </c>
      <c r="O53" s="68">
        <v>406</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2">
      <c r="B58" s="1154" t="s">
        <v>24</v>
      </c>
      <c r="C58" s="1155"/>
      <c r="D58" s="1160" t="s">
        <v>25</v>
      </c>
      <c r="E58" s="1161"/>
      <c r="F58" s="1161"/>
      <c r="G58" s="1161"/>
      <c r="H58" s="1161"/>
      <c r="I58" s="1161"/>
      <c r="J58" s="1162"/>
      <c r="K58" s="81" t="s">
        <v>487</v>
      </c>
      <c r="L58" s="82" t="s">
        <v>487</v>
      </c>
      <c r="M58" s="82" t="s">
        <v>487</v>
      </c>
      <c r="N58" s="82" t="s">
        <v>487</v>
      </c>
      <c r="O58" s="83" t="s">
        <v>487</v>
      </c>
    </row>
    <row r="59" spans="1:21" ht="31.5" customHeight="1" x14ac:dyDescent="0.2">
      <c r="B59" s="1156"/>
      <c r="C59" s="1157"/>
      <c r="D59" s="1163" t="s">
        <v>26</v>
      </c>
      <c r="E59" s="1164"/>
      <c r="F59" s="1164"/>
      <c r="G59" s="1164"/>
      <c r="H59" s="1164"/>
      <c r="I59" s="1164"/>
      <c r="J59" s="1165"/>
      <c r="K59" s="84" t="s">
        <v>487</v>
      </c>
      <c r="L59" s="85" t="s">
        <v>487</v>
      </c>
      <c r="M59" s="85" t="s">
        <v>487</v>
      </c>
      <c r="N59" s="85" t="s">
        <v>487</v>
      </c>
      <c r="O59" s="86" t="s">
        <v>487</v>
      </c>
    </row>
    <row r="60" spans="1:21" ht="31.5" customHeight="1" thickBot="1" x14ac:dyDescent="0.25">
      <c r="B60" s="1158"/>
      <c r="C60" s="1159"/>
      <c r="D60" s="1166" t="s">
        <v>27</v>
      </c>
      <c r="E60" s="1167"/>
      <c r="F60" s="1167"/>
      <c r="G60" s="1167"/>
      <c r="H60" s="1167"/>
      <c r="I60" s="1167"/>
      <c r="J60" s="1168"/>
      <c r="K60" s="87" t="s">
        <v>487</v>
      </c>
      <c r="L60" s="88" t="s">
        <v>487</v>
      </c>
      <c r="M60" s="88" t="s">
        <v>487</v>
      </c>
      <c r="N60" s="88" t="s">
        <v>487</v>
      </c>
      <c r="O60" s="89" t="s">
        <v>487</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4aG4H7/7/N1T9FtypfVEBZxUs2cv1/MGU4qNluHflmEoDYMSgG5irfk7ERwLfRRXigKkC4quvFG1gLFhXzaKqw==" saltValue="por905VT9PNgaBxskglA3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526</v>
      </c>
      <c r="J40" s="101" t="s">
        <v>527</v>
      </c>
      <c r="K40" s="101" t="s">
        <v>528</v>
      </c>
      <c r="L40" s="101" t="s">
        <v>529</v>
      </c>
      <c r="M40" s="102" t="s">
        <v>530</v>
      </c>
    </row>
    <row r="41" spans="2:13" ht="27.75" customHeight="1" x14ac:dyDescent="0.2">
      <c r="B41" s="1169" t="s">
        <v>30</v>
      </c>
      <c r="C41" s="1170"/>
      <c r="D41" s="103"/>
      <c r="E41" s="1175" t="s">
        <v>31</v>
      </c>
      <c r="F41" s="1175"/>
      <c r="G41" s="1175"/>
      <c r="H41" s="1176"/>
      <c r="I41" s="330">
        <v>5138</v>
      </c>
      <c r="J41" s="331">
        <v>5141</v>
      </c>
      <c r="K41" s="331">
        <v>4834</v>
      </c>
      <c r="L41" s="331">
        <v>4452</v>
      </c>
      <c r="M41" s="332">
        <v>4041</v>
      </c>
    </row>
    <row r="42" spans="2:13" ht="27.75" customHeight="1" x14ac:dyDescent="0.2">
      <c r="B42" s="1171"/>
      <c r="C42" s="1172"/>
      <c r="D42" s="104"/>
      <c r="E42" s="1177" t="s">
        <v>32</v>
      </c>
      <c r="F42" s="1177"/>
      <c r="G42" s="1177"/>
      <c r="H42" s="1178"/>
      <c r="I42" s="333" t="s">
        <v>487</v>
      </c>
      <c r="J42" s="334" t="s">
        <v>487</v>
      </c>
      <c r="K42" s="334" t="s">
        <v>487</v>
      </c>
      <c r="L42" s="334" t="s">
        <v>487</v>
      </c>
      <c r="M42" s="335" t="s">
        <v>487</v>
      </c>
    </row>
    <row r="43" spans="2:13" ht="27.75" customHeight="1" x14ac:dyDescent="0.2">
      <c r="B43" s="1171"/>
      <c r="C43" s="1172"/>
      <c r="D43" s="104"/>
      <c r="E43" s="1177" t="s">
        <v>33</v>
      </c>
      <c r="F43" s="1177"/>
      <c r="G43" s="1177"/>
      <c r="H43" s="1178"/>
      <c r="I43" s="333">
        <v>2273</v>
      </c>
      <c r="J43" s="334">
        <v>2328</v>
      </c>
      <c r="K43" s="334">
        <v>2511</v>
      </c>
      <c r="L43" s="334">
        <v>2710</v>
      </c>
      <c r="M43" s="335">
        <v>2729</v>
      </c>
    </row>
    <row r="44" spans="2:13" ht="27.75" customHeight="1" x14ac:dyDescent="0.2">
      <c r="B44" s="1171"/>
      <c r="C44" s="1172"/>
      <c r="D44" s="104"/>
      <c r="E44" s="1177" t="s">
        <v>34</v>
      </c>
      <c r="F44" s="1177"/>
      <c r="G44" s="1177"/>
      <c r="H44" s="1178"/>
      <c r="I44" s="333">
        <v>486</v>
      </c>
      <c r="J44" s="334">
        <v>486</v>
      </c>
      <c r="K44" s="334">
        <v>417</v>
      </c>
      <c r="L44" s="334">
        <v>364</v>
      </c>
      <c r="M44" s="335">
        <v>587</v>
      </c>
    </row>
    <row r="45" spans="2:13" ht="27.75" customHeight="1" x14ac:dyDescent="0.2">
      <c r="B45" s="1171"/>
      <c r="C45" s="1172"/>
      <c r="D45" s="104"/>
      <c r="E45" s="1177" t="s">
        <v>35</v>
      </c>
      <c r="F45" s="1177"/>
      <c r="G45" s="1177"/>
      <c r="H45" s="1178"/>
      <c r="I45" s="333">
        <v>315</v>
      </c>
      <c r="J45" s="334">
        <v>247</v>
      </c>
      <c r="K45" s="334">
        <v>126</v>
      </c>
      <c r="L45" s="334">
        <v>117</v>
      </c>
      <c r="M45" s="335">
        <v>109</v>
      </c>
    </row>
    <row r="46" spans="2:13" ht="27.75" customHeight="1" x14ac:dyDescent="0.2">
      <c r="B46" s="1171"/>
      <c r="C46" s="1172"/>
      <c r="D46" s="105"/>
      <c r="E46" s="1177" t="s">
        <v>36</v>
      </c>
      <c r="F46" s="1177"/>
      <c r="G46" s="1177"/>
      <c r="H46" s="1178"/>
      <c r="I46" s="333" t="s">
        <v>487</v>
      </c>
      <c r="J46" s="334" t="s">
        <v>487</v>
      </c>
      <c r="K46" s="334" t="s">
        <v>487</v>
      </c>
      <c r="L46" s="334" t="s">
        <v>487</v>
      </c>
      <c r="M46" s="335" t="s">
        <v>487</v>
      </c>
    </row>
    <row r="47" spans="2:13" ht="27.75" customHeight="1" x14ac:dyDescent="0.2">
      <c r="B47" s="1171"/>
      <c r="C47" s="1172"/>
      <c r="D47" s="106"/>
      <c r="E47" s="1179" t="s">
        <v>37</v>
      </c>
      <c r="F47" s="1180"/>
      <c r="G47" s="1180"/>
      <c r="H47" s="1181"/>
      <c r="I47" s="333" t="s">
        <v>487</v>
      </c>
      <c r="J47" s="334" t="s">
        <v>487</v>
      </c>
      <c r="K47" s="334" t="s">
        <v>487</v>
      </c>
      <c r="L47" s="334" t="s">
        <v>487</v>
      </c>
      <c r="M47" s="335" t="s">
        <v>487</v>
      </c>
    </row>
    <row r="48" spans="2:13" ht="27.75" customHeight="1" x14ac:dyDescent="0.2">
      <c r="B48" s="1171"/>
      <c r="C48" s="1172"/>
      <c r="D48" s="104"/>
      <c r="E48" s="1177" t="s">
        <v>38</v>
      </c>
      <c r="F48" s="1177"/>
      <c r="G48" s="1177"/>
      <c r="H48" s="1178"/>
      <c r="I48" s="333" t="s">
        <v>487</v>
      </c>
      <c r="J48" s="334" t="s">
        <v>487</v>
      </c>
      <c r="K48" s="334" t="s">
        <v>487</v>
      </c>
      <c r="L48" s="334" t="s">
        <v>487</v>
      </c>
      <c r="M48" s="335" t="s">
        <v>487</v>
      </c>
    </row>
    <row r="49" spans="2:13" ht="27.75" customHeight="1" x14ac:dyDescent="0.2">
      <c r="B49" s="1173"/>
      <c r="C49" s="1174"/>
      <c r="D49" s="104"/>
      <c r="E49" s="1177" t="s">
        <v>39</v>
      </c>
      <c r="F49" s="1177"/>
      <c r="G49" s="1177"/>
      <c r="H49" s="1178"/>
      <c r="I49" s="333" t="s">
        <v>487</v>
      </c>
      <c r="J49" s="334" t="s">
        <v>487</v>
      </c>
      <c r="K49" s="334" t="s">
        <v>487</v>
      </c>
      <c r="L49" s="334" t="s">
        <v>487</v>
      </c>
      <c r="M49" s="335" t="s">
        <v>487</v>
      </c>
    </row>
    <row r="50" spans="2:13" ht="27.75" customHeight="1" x14ac:dyDescent="0.2">
      <c r="B50" s="1182" t="s">
        <v>40</v>
      </c>
      <c r="C50" s="1183"/>
      <c r="D50" s="107"/>
      <c r="E50" s="1177" t="s">
        <v>41</v>
      </c>
      <c r="F50" s="1177"/>
      <c r="G50" s="1177"/>
      <c r="H50" s="1178"/>
      <c r="I50" s="333">
        <v>2466</v>
      </c>
      <c r="J50" s="334">
        <v>2675</v>
      </c>
      <c r="K50" s="334">
        <v>2649</v>
      </c>
      <c r="L50" s="334">
        <v>2566</v>
      </c>
      <c r="M50" s="335">
        <v>2513</v>
      </c>
    </row>
    <row r="51" spans="2:13" ht="27.75" customHeight="1" x14ac:dyDescent="0.2">
      <c r="B51" s="1171"/>
      <c r="C51" s="1172"/>
      <c r="D51" s="104"/>
      <c r="E51" s="1177" t="s">
        <v>42</v>
      </c>
      <c r="F51" s="1177"/>
      <c r="G51" s="1177"/>
      <c r="H51" s="1178"/>
      <c r="I51" s="333" t="s">
        <v>487</v>
      </c>
      <c r="J51" s="334" t="s">
        <v>487</v>
      </c>
      <c r="K51" s="334" t="s">
        <v>487</v>
      </c>
      <c r="L51" s="334" t="s">
        <v>487</v>
      </c>
      <c r="M51" s="335" t="s">
        <v>487</v>
      </c>
    </row>
    <row r="52" spans="2:13" ht="27.75" customHeight="1" x14ac:dyDescent="0.2">
      <c r="B52" s="1173"/>
      <c r="C52" s="1174"/>
      <c r="D52" s="104"/>
      <c r="E52" s="1177" t="s">
        <v>43</v>
      </c>
      <c r="F52" s="1177"/>
      <c r="G52" s="1177"/>
      <c r="H52" s="1178"/>
      <c r="I52" s="333">
        <v>5359</v>
      </c>
      <c r="J52" s="334">
        <v>5341</v>
      </c>
      <c r="K52" s="334">
        <v>5242</v>
      </c>
      <c r="L52" s="334">
        <v>5993</v>
      </c>
      <c r="M52" s="335">
        <v>5468</v>
      </c>
    </row>
    <row r="53" spans="2:13" ht="27.75" customHeight="1" thickBot="1" x14ac:dyDescent="0.25">
      <c r="B53" s="1184" t="s">
        <v>19</v>
      </c>
      <c r="C53" s="1185"/>
      <c r="D53" s="108"/>
      <c r="E53" s="1186" t="s">
        <v>44</v>
      </c>
      <c r="F53" s="1186"/>
      <c r="G53" s="1186"/>
      <c r="H53" s="1187"/>
      <c r="I53" s="336">
        <v>386</v>
      </c>
      <c r="J53" s="337">
        <v>186</v>
      </c>
      <c r="K53" s="337">
        <v>-3</v>
      </c>
      <c r="L53" s="337">
        <v>-917</v>
      </c>
      <c r="M53" s="338">
        <v>-514</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cZrJVOQSElXISkoNQ6Bxl2RYzBUxmz79D2BzTW+GbYdq5SGdgxjZ3cHGcddQO/E74iaCnLU4yETEYmQNY/QeiA==" saltValue="qnJmDqivPV6MFkBVPRxKf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528</v>
      </c>
      <c r="G54" s="117" t="s">
        <v>529</v>
      </c>
      <c r="H54" s="118" t="s">
        <v>530</v>
      </c>
    </row>
    <row r="55" spans="2:8" ht="52.5" customHeight="1" x14ac:dyDescent="0.2">
      <c r="B55" s="119"/>
      <c r="C55" s="1196" t="s">
        <v>46</v>
      </c>
      <c r="D55" s="1196"/>
      <c r="E55" s="1197"/>
      <c r="F55" s="339">
        <v>1124</v>
      </c>
      <c r="G55" s="339">
        <v>1000</v>
      </c>
      <c r="H55" s="340">
        <v>1000</v>
      </c>
    </row>
    <row r="56" spans="2:8" ht="52.5" customHeight="1" x14ac:dyDescent="0.2">
      <c r="B56" s="120"/>
      <c r="C56" s="1198" t="s">
        <v>47</v>
      </c>
      <c r="D56" s="1198"/>
      <c r="E56" s="1199"/>
      <c r="F56" s="341">
        <v>233</v>
      </c>
      <c r="G56" s="341">
        <v>258</v>
      </c>
      <c r="H56" s="342">
        <v>290</v>
      </c>
    </row>
    <row r="57" spans="2:8" ht="53.25" customHeight="1" x14ac:dyDescent="0.2">
      <c r="B57" s="120"/>
      <c r="C57" s="1200" t="s">
        <v>48</v>
      </c>
      <c r="D57" s="1200"/>
      <c r="E57" s="1201"/>
      <c r="F57" s="343">
        <v>1170</v>
      </c>
      <c r="G57" s="343">
        <v>1148</v>
      </c>
      <c r="H57" s="344">
        <v>1062</v>
      </c>
    </row>
    <row r="58" spans="2:8" ht="45.75" customHeight="1" x14ac:dyDescent="0.2">
      <c r="B58" s="121"/>
      <c r="C58" s="1188" t="s">
        <v>49</v>
      </c>
      <c r="D58" s="1189"/>
      <c r="E58" s="1190"/>
      <c r="F58" s="345">
        <v>772</v>
      </c>
      <c r="G58" s="345">
        <v>746</v>
      </c>
      <c r="H58" s="346">
        <v>654</v>
      </c>
    </row>
    <row r="59" spans="2:8" ht="45.75" customHeight="1" x14ac:dyDescent="0.2">
      <c r="B59" s="121"/>
      <c r="C59" s="1188" t="s">
        <v>49</v>
      </c>
      <c r="D59" s="1189"/>
      <c r="E59" s="1190"/>
      <c r="F59" s="345">
        <v>288</v>
      </c>
      <c r="G59" s="345">
        <v>288</v>
      </c>
      <c r="H59" s="346">
        <v>289</v>
      </c>
    </row>
    <row r="60" spans="2:8" ht="45.75" customHeight="1" x14ac:dyDescent="0.2">
      <c r="B60" s="121"/>
      <c r="C60" s="1188" t="s">
        <v>49</v>
      </c>
      <c r="D60" s="1189"/>
      <c r="E60" s="1190"/>
      <c r="F60" s="345">
        <v>41</v>
      </c>
      <c r="G60" s="345">
        <v>43</v>
      </c>
      <c r="H60" s="346">
        <v>47</v>
      </c>
    </row>
    <row r="61" spans="2:8" ht="45.75" customHeight="1" x14ac:dyDescent="0.2">
      <c r="B61" s="121"/>
      <c r="C61" s="1188" t="s">
        <v>49</v>
      </c>
      <c r="D61" s="1189"/>
      <c r="E61" s="1190"/>
      <c r="F61" s="345">
        <v>32</v>
      </c>
      <c r="G61" s="345">
        <v>32</v>
      </c>
      <c r="H61" s="346">
        <v>32</v>
      </c>
    </row>
    <row r="62" spans="2:8" ht="45.75" customHeight="1" thickBot="1" x14ac:dyDescent="0.25">
      <c r="B62" s="122"/>
      <c r="C62" s="1191" t="s">
        <v>49</v>
      </c>
      <c r="D62" s="1192"/>
      <c r="E62" s="1193"/>
      <c r="F62" s="347">
        <v>25</v>
      </c>
      <c r="G62" s="347">
        <v>25</v>
      </c>
      <c r="H62" s="348">
        <v>25</v>
      </c>
    </row>
    <row r="63" spans="2:8" ht="52.5" customHeight="1" thickBot="1" x14ac:dyDescent="0.25">
      <c r="B63" s="123"/>
      <c r="C63" s="1194" t="s">
        <v>50</v>
      </c>
      <c r="D63" s="1194"/>
      <c r="E63" s="1195"/>
      <c r="F63" s="349">
        <v>2526</v>
      </c>
      <c r="G63" s="349">
        <v>2405</v>
      </c>
      <c r="H63" s="350">
        <v>2352</v>
      </c>
    </row>
    <row r="64" spans="2:8" ht="13.2" x14ac:dyDescent="0.2"/>
  </sheetData>
  <sheetProtection algorithmName="SHA-512" hashValue="eINwmnz5KIsg2Kx1rQXFY6+0VrwORQJChWwYxmiaOY5Be9TArKEAHvLxaaowgckcgNJ62k5jOqtQn48/73uqpg==" saltValue="LyX+ZjFP5R9U6eVATnOUL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51</v>
      </c>
      <c r="E2" s="135"/>
      <c r="F2" s="136" t="s">
        <v>525</v>
      </c>
      <c r="G2" s="137"/>
      <c r="H2" s="138"/>
    </row>
    <row r="3" spans="1:8" x14ac:dyDescent="0.2">
      <c r="A3" s="134" t="s">
        <v>518</v>
      </c>
      <c r="B3" s="139"/>
      <c r="C3" s="140"/>
      <c r="D3" s="141">
        <v>40630</v>
      </c>
      <c r="E3" s="142"/>
      <c r="F3" s="143">
        <v>52068</v>
      </c>
      <c r="G3" s="144"/>
      <c r="H3" s="145"/>
    </row>
    <row r="4" spans="1:8" x14ac:dyDescent="0.2">
      <c r="A4" s="146"/>
      <c r="B4" s="147"/>
      <c r="C4" s="148"/>
      <c r="D4" s="149">
        <v>21652</v>
      </c>
      <c r="E4" s="150"/>
      <c r="F4" s="151">
        <v>26936</v>
      </c>
      <c r="G4" s="152"/>
      <c r="H4" s="153"/>
    </row>
    <row r="5" spans="1:8" x14ac:dyDescent="0.2">
      <c r="A5" s="134" t="s">
        <v>520</v>
      </c>
      <c r="B5" s="139"/>
      <c r="C5" s="140"/>
      <c r="D5" s="141">
        <v>15577</v>
      </c>
      <c r="E5" s="142"/>
      <c r="F5" s="143">
        <v>47161</v>
      </c>
      <c r="G5" s="144"/>
      <c r="H5" s="145"/>
    </row>
    <row r="6" spans="1:8" x14ac:dyDescent="0.2">
      <c r="A6" s="146"/>
      <c r="B6" s="147"/>
      <c r="C6" s="148"/>
      <c r="D6" s="149">
        <v>10818</v>
      </c>
      <c r="E6" s="150"/>
      <c r="F6" s="151">
        <v>24595</v>
      </c>
      <c r="G6" s="152"/>
      <c r="H6" s="153"/>
    </row>
    <row r="7" spans="1:8" x14ac:dyDescent="0.2">
      <c r="A7" s="134" t="s">
        <v>521</v>
      </c>
      <c r="B7" s="139"/>
      <c r="C7" s="140"/>
      <c r="D7" s="141">
        <v>35792</v>
      </c>
      <c r="E7" s="142"/>
      <c r="F7" s="143">
        <v>43423</v>
      </c>
      <c r="G7" s="144"/>
      <c r="H7" s="145"/>
    </row>
    <row r="8" spans="1:8" x14ac:dyDescent="0.2">
      <c r="A8" s="146"/>
      <c r="B8" s="147"/>
      <c r="C8" s="148"/>
      <c r="D8" s="149">
        <v>24367</v>
      </c>
      <c r="E8" s="150"/>
      <c r="F8" s="151">
        <v>22207</v>
      </c>
      <c r="G8" s="152"/>
      <c r="H8" s="153"/>
    </row>
    <row r="9" spans="1:8" x14ac:dyDescent="0.2">
      <c r="A9" s="134" t="s">
        <v>522</v>
      </c>
      <c r="B9" s="139"/>
      <c r="C9" s="140"/>
      <c r="D9" s="141">
        <v>22362</v>
      </c>
      <c r="E9" s="142"/>
      <c r="F9" s="143">
        <v>45265</v>
      </c>
      <c r="G9" s="144"/>
      <c r="H9" s="145"/>
    </row>
    <row r="10" spans="1:8" x14ac:dyDescent="0.2">
      <c r="A10" s="146"/>
      <c r="B10" s="147"/>
      <c r="C10" s="148"/>
      <c r="D10" s="149">
        <v>12152</v>
      </c>
      <c r="E10" s="150"/>
      <c r="F10" s="151">
        <v>22600</v>
      </c>
      <c r="G10" s="152"/>
      <c r="H10" s="153"/>
    </row>
    <row r="11" spans="1:8" x14ac:dyDescent="0.2">
      <c r="A11" s="134" t="s">
        <v>523</v>
      </c>
      <c r="B11" s="139"/>
      <c r="C11" s="140"/>
      <c r="D11" s="141">
        <v>20628</v>
      </c>
      <c r="E11" s="142"/>
      <c r="F11" s="143">
        <v>54621</v>
      </c>
      <c r="G11" s="144"/>
      <c r="H11" s="145"/>
    </row>
    <row r="12" spans="1:8" x14ac:dyDescent="0.2">
      <c r="A12" s="146"/>
      <c r="B12" s="147"/>
      <c r="C12" s="154"/>
      <c r="D12" s="149">
        <v>12442</v>
      </c>
      <c r="E12" s="150"/>
      <c r="F12" s="151">
        <v>30892</v>
      </c>
      <c r="G12" s="152"/>
      <c r="H12" s="153"/>
    </row>
    <row r="13" spans="1:8" x14ac:dyDescent="0.2">
      <c r="A13" s="134"/>
      <c r="B13" s="139"/>
      <c r="C13" s="140"/>
      <c r="D13" s="141">
        <v>26998</v>
      </c>
      <c r="E13" s="142"/>
      <c r="F13" s="143">
        <v>48508</v>
      </c>
      <c r="G13" s="155"/>
      <c r="H13" s="145"/>
    </row>
    <row r="14" spans="1:8" x14ac:dyDescent="0.2">
      <c r="A14" s="146"/>
      <c r="B14" s="147"/>
      <c r="C14" s="148"/>
      <c r="D14" s="149">
        <v>16286</v>
      </c>
      <c r="E14" s="150"/>
      <c r="F14" s="151">
        <v>25446</v>
      </c>
      <c r="G14" s="152"/>
      <c r="H14" s="153"/>
    </row>
    <row r="17" spans="1:11" x14ac:dyDescent="0.2">
      <c r="A17" s="130" t="s">
        <v>52</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53</v>
      </c>
      <c r="B19" s="156">
        <f>ROUND(VALUE(SUBSTITUTE(実質収支比率等に係る経年分析!F$48,"▲","-")),2)</f>
        <v>9.07</v>
      </c>
      <c r="C19" s="156">
        <f>ROUND(VALUE(SUBSTITUTE(実質収支比率等に係る経年分析!G$48,"▲","-")),2)</f>
        <v>15.36</v>
      </c>
      <c r="D19" s="156">
        <f>ROUND(VALUE(SUBSTITUTE(実質収支比率等に係る経年分析!H$48,"▲","-")),2)</f>
        <v>11.82</v>
      </c>
      <c r="E19" s="156">
        <f>ROUND(VALUE(SUBSTITUTE(実質収支比率等に係る経年分析!I$48,"▲","-")),2)</f>
        <v>11</v>
      </c>
      <c r="F19" s="156">
        <f>ROUND(VALUE(SUBSTITUTE(実質収支比率等に係る経年分析!J$48,"▲","-")),2)</f>
        <v>6.09</v>
      </c>
    </row>
    <row r="20" spans="1:11" x14ac:dyDescent="0.2">
      <c r="A20" s="156" t="s">
        <v>54</v>
      </c>
      <c r="B20" s="156">
        <f>ROUND(VALUE(SUBSTITUTE(実質収支比率等に係る経年分析!F$47,"▲","-")),2)</f>
        <v>13.49</v>
      </c>
      <c r="C20" s="156">
        <f>ROUND(VALUE(SUBSTITUTE(実質収支比率等に係る経年分析!G$47,"▲","-")),2)</f>
        <v>17.489999999999998</v>
      </c>
      <c r="D20" s="156">
        <f>ROUND(VALUE(SUBSTITUTE(実質収支比率等に係る経年分析!H$47,"▲","-")),2)</f>
        <v>20.079999999999998</v>
      </c>
      <c r="E20" s="156">
        <f>ROUND(VALUE(SUBSTITUTE(実質収支比率等に係る経年分析!I$47,"▲","-")),2)</f>
        <v>17.5</v>
      </c>
      <c r="F20" s="156">
        <f>ROUND(VALUE(SUBSTITUTE(実質収支比率等に係る経年分析!J$47,"▲","-")),2)</f>
        <v>16.75</v>
      </c>
    </row>
    <row r="21" spans="1:11" x14ac:dyDescent="0.2">
      <c r="A21" s="156" t="s">
        <v>55</v>
      </c>
      <c r="B21" s="156">
        <f>IF(ISNUMBER(VALUE(SUBSTITUTE(実質収支比率等に係る経年分析!F$49,"▲","-"))),ROUND(VALUE(SUBSTITUTE(実質収支比率等に係る経年分析!F$49,"▲","-")),2),NA())</f>
        <v>-1.26</v>
      </c>
      <c r="C21" s="156">
        <f>IF(ISNUMBER(VALUE(SUBSTITUTE(実質収支比率等に係る経年分析!G$49,"▲","-"))),ROUND(VALUE(SUBSTITUTE(実質収支比率等に係る経年分析!G$49,"▲","-")),2),NA())</f>
        <v>11.91</v>
      </c>
      <c r="D21" s="156">
        <f>IF(ISNUMBER(VALUE(SUBSTITUTE(実質収支比率等に係る経年分析!H$49,"▲","-"))),ROUND(VALUE(SUBSTITUTE(実質収支比率等に係る経年分析!H$49,"▲","-")),2),NA())</f>
        <v>-1.67</v>
      </c>
      <c r="E21" s="156">
        <f>IF(ISNUMBER(VALUE(SUBSTITUTE(実質収支比率等に係る経年分析!I$49,"▲","-"))),ROUND(VALUE(SUBSTITUTE(実質収支比率等に係る経年分析!I$49,"▲","-")),2),NA())</f>
        <v>-2.73</v>
      </c>
      <c r="F21" s="156">
        <f>IF(ISNUMBER(VALUE(SUBSTITUTE(実質収支比率等に係る経年分析!J$49,"▲","-"))),ROUND(VALUE(SUBSTITUTE(実質収支比率等に係る経年分析!J$49,"▲","-")),2),NA())</f>
        <v>-4.43</v>
      </c>
    </row>
    <row r="24" spans="1:11" x14ac:dyDescent="0.2">
      <c r="A24" s="130" t="s">
        <v>56</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57</v>
      </c>
      <c r="C26" s="157" t="s">
        <v>58</v>
      </c>
      <c r="D26" s="157" t="s">
        <v>57</v>
      </c>
      <c r="E26" s="157" t="s">
        <v>58</v>
      </c>
      <c r="F26" s="157" t="s">
        <v>57</v>
      </c>
      <c r="G26" s="157" t="s">
        <v>58</v>
      </c>
      <c r="H26" s="157" t="s">
        <v>57</v>
      </c>
      <c r="I26" s="157" t="s">
        <v>58</v>
      </c>
      <c r="J26" s="157" t="s">
        <v>57</v>
      </c>
      <c r="K26" s="157" t="s">
        <v>58</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str">
        <f>IF(連結実質赤字比率に係る赤字・黒字の構成分析!C$40="",NA(),連結実質赤字比率に係る赤字・黒字の構成分析!C$40)</f>
        <v>羽島郡二町教育委員会特別会計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0.01</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0.01</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0.01</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0.01</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0.01</v>
      </c>
    </row>
    <row r="31" spans="1:11" x14ac:dyDescent="0.2">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0.23</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0.23</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0.3</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0.3</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0.34</v>
      </c>
    </row>
    <row r="32" spans="1:11" x14ac:dyDescent="0.2">
      <c r="A32" s="157" t="str">
        <f>IF(連結実質赤字比率に係る赤字・黒字の構成分析!C$38="",NA(),連結実質赤字比率に係る赤字・黒字の構成分析!C$38)</f>
        <v>介護保険特別会計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1.51</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1.05</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1.69</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1.73</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1.1399999999999999</v>
      </c>
    </row>
    <row r="33" spans="1:16" x14ac:dyDescent="0.2">
      <c r="A33" s="157" t="str">
        <f>IF(連結実質赤字比率に係る赤字・黒字の構成分析!C$37="",NA(),連結実質赤字比率に係る赤字・黒字の構成分析!C$37)</f>
        <v>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3.94</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4.04</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3.1</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2.48</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2.0299999999999998</v>
      </c>
    </row>
    <row r="34" spans="1:16" x14ac:dyDescent="0.2">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0.87</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1.89</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3.98</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5.21</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5.47</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9.0399999999999991</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15.34</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11.8</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10.98</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6.07</v>
      </c>
    </row>
    <row r="36" spans="1:16" x14ac:dyDescent="0.2">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18.66</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15.54</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15.79</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11.66</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11.76</v>
      </c>
    </row>
    <row r="39" spans="1:16" x14ac:dyDescent="0.2">
      <c r="A39" s="130" t="s">
        <v>59</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60</v>
      </c>
      <c r="C41" s="158"/>
      <c r="D41" s="158" t="s">
        <v>61</v>
      </c>
      <c r="E41" s="158" t="s">
        <v>60</v>
      </c>
      <c r="F41" s="158"/>
      <c r="G41" s="158" t="s">
        <v>61</v>
      </c>
      <c r="H41" s="158" t="s">
        <v>60</v>
      </c>
      <c r="I41" s="158"/>
      <c r="J41" s="158" t="s">
        <v>61</v>
      </c>
      <c r="K41" s="158" t="s">
        <v>60</v>
      </c>
      <c r="L41" s="158"/>
      <c r="M41" s="158" t="s">
        <v>61</v>
      </c>
      <c r="N41" s="158" t="s">
        <v>60</v>
      </c>
      <c r="O41" s="158"/>
      <c r="P41" s="158" t="s">
        <v>61</v>
      </c>
    </row>
    <row r="42" spans="1:16" x14ac:dyDescent="0.2">
      <c r="A42" s="158" t="s">
        <v>62</v>
      </c>
      <c r="B42" s="158"/>
      <c r="C42" s="158"/>
      <c r="D42" s="158">
        <f>'実質公債費比率（分子）の構造'!K$52</f>
        <v>547</v>
      </c>
      <c r="E42" s="158"/>
      <c r="F42" s="158"/>
      <c r="G42" s="158">
        <f>'実質公債費比率（分子）の構造'!L$52</f>
        <v>491</v>
      </c>
      <c r="H42" s="158"/>
      <c r="I42" s="158"/>
      <c r="J42" s="158">
        <f>'実質公債費比率（分子）の構造'!M$52</f>
        <v>476</v>
      </c>
      <c r="K42" s="158"/>
      <c r="L42" s="158"/>
      <c r="M42" s="158">
        <f>'実質公債費比率（分子）の構造'!N$52</f>
        <v>473</v>
      </c>
      <c r="N42" s="158"/>
      <c r="O42" s="158"/>
      <c r="P42" s="158">
        <f>'実質公債費比率（分子）の構造'!O$52</f>
        <v>460</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63</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64</v>
      </c>
      <c r="B45" s="158">
        <f>'実質公債費比率（分子）の構造'!K$49</f>
        <v>33</v>
      </c>
      <c r="C45" s="158"/>
      <c r="D45" s="158"/>
      <c r="E45" s="158">
        <f>'実質公債費比率（分子）の構造'!L$49</f>
        <v>39</v>
      </c>
      <c r="F45" s="158"/>
      <c r="G45" s="158"/>
      <c r="H45" s="158">
        <f>'実質公債費比率（分子）の構造'!M$49</f>
        <v>48</v>
      </c>
      <c r="I45" s="158"/>
      <c r="J45" s="158"/>
      <c r="K45" s="158">
        <f>'実質公債費比率（分子）の構造'!N$49</f>
        <v>37</v>
      </c>
      <c r="L45" s="158"/>
      <c r="M45" s="158"/>
      <c r="N45" s="158">
        <f>'実質公債費比率（分子）の構造'!O$49</f>
        <v>69</v>
      </c>
      <c r="O45" s="158"/>
      <c r="P45" s="158"/>
    </row>
    <row r="46" spans="1:16" x14ac:dyDescent="0.2">
      <c r="A46" s="158" t="s">
        <v>65</v>
      </c>
      <c r="B46" s="158">
        <f>'実質公債費比率（分子）の構造'!K$48</f>
        <v>284</v>
      </c>
      <c r="C46" s="158"/>
      <c r="D46" s="158"/>
      <c r="E46" s="158">
        <f>'実質公債費比率（分子）の構造'!L$48</f>
        <v>311</v>
      </c>
      <c r="F46" s="158"/>
      <c r="G46" s="158"/>
      <c r="H46" s="158">
        <f>'実質公債費比率（分子）の構造'!M$48</f>
        <v>302</v>
      </c>
      <c r="I46" s="158"/>
      <c r="J46" s="158"/>
      <c r="K46" s="158">
        <f>'実質公債費比率（分子）の構造'!N$48</f>
        <v>296</v>
      </c>
      <c r="L46" s="158"/>
      <c r="M46" s="158"/>
      <c r="N46" s="158">
        <f>'実質公債費比率（分子）の構造'!O$48</f>
        <v>274</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66</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67</v>
      </c>
      <c r="B49" s="158">
        <f>'実質公債費比率（分子）の構造'!K$45</f>
        <v>482</v>
      </c>
      <c r="C49" s="158"/>
      <c r="D49" s="158"/>
      <c r="E49" s="158">
        <f>'実質公債費比率（分子）の構造'!L$45</f>
        <v>528</v>
      </c>
      <c r="F49" s="158"/>
      <c r="G49" s="158"/>
      <c r="H49" s="158">
        <f>'実質公債費比率（分子）の構造'!M$45</f>
        <v>538</v>
      </c>
      <c r="I49" s="158"/>
      <c r="J49" s="158"/>
      <c r="K49" s="158">
        <f>'実質公債費比率（分子）の構造'!N$45</f>
        <v>544</v>
      </c>
      <c r="L49" s="158"/>
      <c r="M49" s="158"/>
      <c r="N49" s="158">
        <f>'実質公債費比率（分子）の構造'!O$45</f>
        <v>523</v>
      </c>
      <c r="O49" s="158"/>
      <c r="P49" s="158"/>
    </row>
    <row r="50" spans="1:16" x14ac:dyDescent="0.2">
      <c r="A50" s="158" t="s">
        <v>68</v>
      </c>
      <c r="B50" s="158" t="e">
        <f>NA()</f>
        <v>#N/A</v>
      </c>
      <c r="C50" s="158">
        <f>IF(ISNUMBER('実質公債費比率（分子）の構造'!K$53),'実質公債費比率（分子）の構造'!K$53,NA())</f>
        <v>252</v>
      </c>
      <c r="D50" s="158" t="e">
        <f>NA()</f>
        <v>#N/A</v>
      </c>
      <c r="E50" s="158" t="e">
        <f>NA()</f>
        <v>#N/A</v>
      </c>
      <c r="F50" s="158">
        <f>IF(ISNUMBER('実質公債費比率（分子）の構造'!L$53),'実質公債費比率（分子）の構造'!L$53,NA())</f>
        <v>387</v>
      </c>
      <c r="G50" s="158" t="e">
        <f>NA()</f>
        <v>#N/A</v>
      </c>
      <c r="H50" s="158" t="e">
        <f>NA()</f>
        <v>#N/A</v>
      </c>
      <c r="I50" s="158">
        <f>IF(ISNUMBER('実質公債費比率（分子）の構造'!M$53),'実質公債費比率（分子）の構造'!M$53,NA())</f>
        <v>412</v>
      </c>
      <c r="J50" s="158" t="e">
        <f>NA()</f>
        <v>#N/A</v>
      </c>
      <c r="K50" s="158" t="e">
        <f>NA()</f>
        <v>#N/A</v>
      </c>
      <c r="L50" s="158">
        <f>IF(ISNUMBER('実質公債費比率（分子）の構造'!N$53),'実質公債費比率（分子）の構造'!N$53,NA())</f>
        <v>404</v>
      </c>
      <c r="M50" s="158" t="e">
        <f>NA()</f>
        <v>#N/A</v>
      </c>
      <c r="N50" s="158" t="e">
        <f>NA()</f>
        <v>#N/A</v>
      </c>
      <c r="O50" s="158">
        <f>IF(ISNUMBER('実質公債費比率（分子）の構造'!O$53),'実質公債費比率（分子）の構造'!O$53,NA())</f>
        <v>406</v>
      </c>
      <c r="P50" s="158" t="e">
        <f>NA()</f>
        <v>#N/A</v>
      </c>
    </row>
    <row r="53" spans="1:16" x14ac:dyDescent="0.2">
      <c r="A53" s="130" t="s">
        <v>69</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70</v>
      </c>
      <c r="C55" s="157"/>
      <c r="D55" s="157" t="s">
        <v>71</v>
      </c>
      <c r="E55" s="157" t="s">
        <v>70</v>
      </c>
      <c r="F55" s="157"/>
      <c r="G55" s="157" t="s">
        <v>71</v>
      </c>
      <c r="H55" s="157" t="s">
        <v>70</v>
      </c>
      <c r="I55" s="157"/>
      <c r="J55" s="157" t="s">
        <v>71</v>
      </c>
      <c r="K55" s="157" t="s">
        <v>70</v>
      </c>
      <c r="L55" s="157"/>
      <c r="M55" s="157" t="s">
        <v>71</v>
      </c>
      <c r="N55" s="157" t="s">
        <v>70</v>
      </c>
      <c r="O55" s="157"/>
      <c r="P55" s="157" t="s">
        <v>71</v>
      </c>
    </row>
    <row r="56" spans="1:16" x14ac:dyDescent="0.2">
      <c r="A56" s="157" t="s">
        <v>43</v>
      </c>
      <c r="B56" s="157"/>
      <c r="C56" s="157"/>
      <c r="D56" s="157">
        <f>'将来負担比率（分子）の構造'!I$52</f>
        <v>5359</v>
      </c>
      <c r="E56" s="157"/>
      <c r="F56" s="157"/>
      <c r="G56" s="157">
        <f>'将来負担比率（分子）の構造'!J$52</f>
        <v>5341</v>
      </c>
      <c r="H56" s="157"/>
      <c r="I56" s="157"/>
      <c r="J56" s="157">
        <f>'将来負担比率（分子）の構造'!K$52</f>
        <v>5242</v>
      </c>
      <c r="K56" s="157"/>
      <c r="L56" s="157"/>
      <c r="M56" s="157">
        <f>'将来負担比率（分子）の構造'!L$52</f>
        <v>5993</v>
      </c>
      <c r="N56" s="157"/>
      <c r="O56" s="157"/>
      <c r="P56" s="157">
        <f>'将来負担比率（分子）の構造'!M$52</f>
        <v>5468</v>
      </c>
    </row>
    <row r="57" spans="1:16" x14ac:dyDescent="0.2">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2">
      <c r="A58" s="157" t="s">
        <v>41</v>
      </c>
      <c r="B58" s="157"/>
      <c r="C58" s="157"/>
      <c r="D58" s="157">
        <f>'将来負担比率（分子）の構造'!I$50</f>
        <v>2466</v>
      </c>
      <c r="E58" s="157"/>
      <c r="F58" s="157"/>
      <c r="G58" s="157">
        <f>'将来負担比率（分子）の構造'!J$50</f>
        <v>2675</v>
      </c>
      <c r="H58" s="157"/>
      <c r="I58" s="157"/>
      <c r="J58" s="157">
        <f>'将来負担比率（分子）の構造'!K$50</f>
        <v>2649</v>
      </c>
      <c r="K58" s="157"/>
      <c r="L58" s="157"/>
      <c r="M58" s="157">
        <f>'将来負担比率（分子）の構造'!L$50</f>
        <v>2566</v>
      </c>
      <c r="N58" s="157"/>
      <c r="O58" s="157"/>
      <c r="P58" s="157">
        <f>'将来負担比率（分子）の構造'!M$50</f>
        <v>2513</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315</v>
      </c>
      <c r="C62" s="157"/>
      <c r="D62" s="157"/>
      <c r="E62" s="157">
        <f>'将来負担比率（分子）の構造'!J$45</f>
        <v>247</v>
      </c>
      <c r="F62" s="157"/>
      <c r="G62" s="157"/>
      <c r="H62" s="157">
        <f>'将来負担比率（分子）の構造'!K$45</f>
        <v>126</v>
      </c>
      <c r="I62" s="157"/>
      <c r="J62" s="157"/>
      <c r="K62" s="157">
        <f>'将来負担比率（分子）の構造'!L$45</f>
        <v>117</v>
      </c>
      <c r="L62" s="157"/>
      <c r="M62" s="157"/>
      <c r="N62" s="157">
        <f>'将来負担比率（分子）の構造'!M$45</f>
        <v>109</v>
      </c>
      <c r="O62" s="157"/>
      <c r="P62" s="157"/>
    </row>
    <row r="63" spans="1:16" x14ac:dyDescent="0.2">
      <c r="A63" s="157" t="s">
        <v>34</v>
      </c>
      <c r="B63" s="157">
        <f>'将来負担比率（分子）の構造'!I$44</f>
        <v>486</v>
      </c>
      <c r="C63" s="157"/>
      <c r="D63" s="157"/>
      <c r="E63" s="157">
        <f>'将来負担比率（分子）の構造'!J$44</f>
        <v>486</v>
      </c>
      <c r="F63" s="157"/>
      <c r="G63" s="157"/>
      <c r="H63" s="157">
        <f>'将来負担比率（分子）の構造'!K$44</f>
        <v>417</v>
      </c>
      <c r="I63" s="157"/>
      <c r="J63" s="157"/>
      <c r="K63" s="157">
        <f>'将来負担比率（分子）の構造'!L$44</f>
        <v>364</v>
      </c>
      <c r="L63" s="157"/>
      <c r="M63" s="157"/>
      <c r="N63" s="157">
        <f>'将来負担比率（分子）の構造'!M$44</f>
        <v>587</v>
      </c>
      <c r="O63" s="157"/>
      <c r="P63" s="157"/>
    </row>
    <row r="64" spans="1:16" x14ac:dyDescent="0.2">
      <c r="A64" s="157" t="s">
        <v>33</v>
      </c>
      <c r="B64" s="157">
        <f>'将来負担比率（分子）の構造'!I$43</f>
        <v>2273</v>
      </c>
      <c r="C64" s="157"/>
      <c r="D64" s="157"/>
      <c r="E64" s="157">
        <f>'将来負担比率（分子）の構造'!J$43</f>
        <v>2328</v>
      </c>
      <c r="F64" s="157"/>
      <c r="G64" s="157"/>
      <c r="H64" s="157">
        <f>'将来負担比率（分子）の構造'!K$43</f>
        <v>2511</v>
      </c>
      <c r="I64" s="157"/>
      <c r="J64" s="157"/>
      <c r="K64" s="157">
        <f>'将来負担比率（分子）の構造'!L$43</f>
        <v>2710</v>
      </c>
      <c r="L64" s="157"/>
      <c r="M64" s="157"/>
      <c r="N64" s="157">
        <f>'将来負担比率（分子）の構造'!M$43</f>
        <v>2729</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5138</v>
      </c>
      <c r="C66" s="157"/>
      <c r="D66" s="157"/>
      <c r="E66" s="157">
        <f>'将来負担比率（分子）の構造'!J$41</f>
        <v>5141</v>
      </c>
      <c r="F66" s="157"/>
      <c r="G66" s="157"/>
      <c r="H66" s="157">
        <f>'将来負担比率（分子）の構造'!K$41</f>
        <v>4834</v>
      </c>
      <c r="I66" s="157"/>
      <c r="J66" s="157"/>
      <c r="K66" s="157">
        <f>'将来負担比率（分子）の構造'!L$41</f>
        <v>4452</v>
      </c>
      <c r="L66" s="157"/>
      <c r="M66" s="157"/>
      <c r="N66" s="157">
        <f>'将来負担比率（分子）の構造'!M$41</f>
        <v>4041</v>
      </c>
      <c r="O66" s="157"/>
      <c r="P66" s="157"/>
    </row>
    <row r="67" spans="1:16" x14ac:dyDescent="0.2">
      <c r="A67" s="157" t="s">
        <v>72</v>
      </c>
      <c r="B67" s="157" t="e">
        <f>NA()</f>
        <v>#N/A</v>
      </c>
      <c r="C67" s="157">
        <f>IF(ISNUMBER('将来負担比率（分子）の構造'!I$53), IF('将来負担比率（分子）の構造'!I$53 &lt; 0, 0, '将来負担比率（分子）の構造'!I$53), NA())</f>
        <v>386</v>
      </c>
      <c r="D67" s="157" t="e">
        <f>NA()</f>
        <v>#N/A</v>
      </c>
      <c r="E67" s="157" t="e">
        <f>NA()</f>
        <v>#N/A</v>
      </c>
      <c r="F67" s="157">
        <f>IF(ISNUMBER('将来負担比率（分子）の構造'!J$53), IF('将来負担比率（分子）の構造'!J$53 &lt; 0, 0, '将来負担比率（分子）の構造'!J$53), NA())</f>
        <v>186</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73</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74</v>
      </c>
      <c r="B72" s="161">
        <f>基金残高に係る経年分析!F55</f>
        <v>1124</v>
      </c>
      <c r="C72" s="161">
        <f>基金残高に係る経年分析!G55</f>
        <v>1000</v>
      </c>
      <c r="D72" s="161">
        <f>基金残高に係る経年分析!H55</f>
        <v>1000</v>
      </c>
    </row>
    <row r="73" spans="1:16" x14ac:dyDescent="0.2">
      <c r="A73" s="160" t="s">
        <v>75</v>
      </c>
      <c r="B73" s="161">
        <f>基金残高に係る経年分析!F56</f>
        <v>233</v>
      </c>
      <c r="C73" s="161">
        <f>基金残高に係る経年分析!G56</f>
        <v>258</v>
      </c>
      <c r="D73" s="161">
        <f>基金残高に係る経年分析!H56</f>
        <v>290</v>
      </c>
    </row>
    <row r="74" spans="1:16" x14ac:dyDescent="0.2">
      <c r="A74" s="160" t="s">
        <v>76</v>
      </c>
      <c r="B74" s="161">
        <f>基金残高に係る経年分析!F57</f>
        <v>1170</v>
      </c>
      <c r="C74" s="161">
        <f>基金残高に係る経年分析!G57</f>
        <v>1148</v>
      </c>
      <c r="D74" s="161">
        <f>基金残高に係る経年分析!H57</f>
        <v>1062</v>
      </c>
    </row>
  </sheetData>
  <sheetProtection algorithmName="SHA-512" hashValue="76saZhv1/ytHHS3a3dTuVA/pj/my8pEUynU4HFdEo2w7I3d0sY16bp30NJsnT6hTsqB+/dAZ+jr3B9FU3KdBvQ==" saltValue="vXqIe1NnmSd1aZXQ88mPl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203</v>
      </c>
      <c r="DI1" s="590"/>
      <c r="DJ1" s="590"/>
      <c r="DK1" s="590"/>
      <c r="DL1" s="590"/>
      <c r="DM1" s="590"/>
      <c r="DN1" s="591"/>
      <c r="DO1" s="196"/>
      <c r="DP1" s="589" t="s">
        <v>204</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206</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207</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208</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209</v>
      </c>
      <c r="S4" s="593"/>
      <c r="T4" s="593"/>
      <c r="U4" s="593"/>
      <c r="V4" s="593"/>
      <c r="W4" s="593"/>
      <c r="X4" s="593"/>
      <c r="Y4" s="594"/>
      <c r="Z4" s="592" t="s">
        <v>210</v>
      </c>
      <c r="AA4" s="593"/>
      <c r="AB4" s="593"/>
      <c r="AC4" s="594"/>
      <c r="AD4" s="592" t="s">
        <v>211</v>
      </c>
      <c r="AE4" s="593"/>
      <c r="AF4" s="593"/>
      <c r="AG4" s="593"/>
      <c r="AH4" s="593"/>
      <c r="AI4" s="593"/>
      <c r="AJ4" s="593"/>
      <c r="AK4" s="594"/>
      <c r="AL4" s="592" t="s">
        <v>210</v>
      </c>
      <c r="AM4" s="593"/>
      <c r="AN4" s="593"/>
      <c r="AO4" s="594"/>
      <c r="AP4" s="595" t="s">
        <v>212</v>
      </c>
      <c r="AQ4" s="595"/>
      <c r="AR4" s="595"/>
      <c r="AS4" s="595"/>
      <c r="AT4" s="595"/>
      <c r="AU4" s="595"/>
      <c r="AV4" s="595"/>
      <c r="AW4" s="595"/>
      <c r="AX4" s="595"/>
      <c r="AY4" s="595"/>
      <c r="AZ4" s="595"/>
      <c r="BA4" s="595"/>
      <c r="BB4" s="595"/>
      <c r="BC4" s="595"/>
      <c r="BD4" s="595"/>
      <c r="BE4" s="595"/>
      <c r="BF4" s="595"/>
      <c r="BG4" s="595" t="s">
        <v>213</v>
      </c>
      <c r="BH4" s="595"/>
      <c r="BI4" s="595"/>
      <c r="BJ4" s="595"/>
      <c r="BK4" s="595"/>
      <c r="BL4" s="595"/>
      <c r="BM4" s="595"/>
      <c r="BN4" s="595"/>
      <c r="BO4" s="595" t="s">
        <v>210</v>
      </c>
      <c r="BP4" s="595"/>
      <c r="BQ4" s="595"/>
      <c r="BR4" s="595"/>
      <c r="BS4" s="595" t="s">
        <v>214</v>
      </c>
      <c r="BT4" s="595"/>
      <c r="BU4" s="595"/>
      <c r="BV4" s="595"/>
      <c r="BW4" s="595"/>
      <c r="BX4" s="595"/>
      <c r="BY4" s="595"/>
      <c r="BZ4" s="595"/>
      <c r="CA4" s="595"/>
      <c r="CB4" s="595"/>
      <c r="CD4" s="592" t="s">
        <v>215</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216</v>
      </c>
      <c r="C5" s="597"/>
      <c r="D5" s="597"/>
      <c r="E5" s="597"/>
      <c r="F5" s="597"/>
      <c r="G5" s="597"/>
      <c r="H5" s="597"/>
      <c r="I5" s="597"/>
      <c r="J5" s="597"/>
      <c r="K5" s="597"/>
      <c r="L5" s="597"/>
      <c r="M5" s="597"/>
      <c r="N5" s="597"/>
      <c r="O5" s="597"/>
      <c r="P5" s="597"/>
      <c r="Q5" s="598"/>
      <c r="R5" s="599">
        <v>4266915</v>
      </c>
      <c r="S5" s="600"/>
      <c r="T5" s="600"/>
      <c r="U5" s="600"/>
      <c r="V5" s="600"/>
      <c r="W5" s="600"/>
      <c r="X5" s="600"/>
      <c r="Y5" s="601"/>
      <c r="Z5" s="602">
        <v>40.4</v>
      </c>
      <c r="AA5" s="602"/>
      <c r="AB5" s="602"/>
      <c r="AC5" s="602"/>
      <c r="AD5" s="603">
        <v>4266915</v>
      </c>
      <c r="AE5" s="603"/>
      <c r="AF5" s="603"/>
      <c r="AG5" s="603"/>
      <c r="AH5" s="603"/>
      <c r="AI5" s="603"/>
      <c r="AJ5" s="603"/>
      <c r="AK5" s="603"/>
      <c r="AL5" s="604">
        <v>70.099999999999994</v>
      </c>
      <c r="AM5" s="605"/>
      <c r="AN5" s="605"/>
      <c r="AO5" s="606"/>
      <c r="AP5" s="596" t="s">
        <v>217</v>
      </c>
      <c r="AQ5" s="597"/>
      <c r="AR5" s="597"/>
      <c r="AS5" s="597"/>
      <c r="AT5" s="597"/>
      <c r="AU5" s="597"/>
      <c r="AV5" s="597"/>
      <c r="AW5" s="597"/>
      <c r="AX5" s="597"/>
      <c r="AY5" s="597"/>
      <c r="AZ5" s="597"/>
      <c r="BA5" s="597"/>
      <c r="BB5" s="597"/>
      <c r="BC5" s="597"/>
      <c r="BD5" s="597"/>
      <c r="BE5" s="597"/>
      <c r="BF5" s="598"/>
      <c r="BG5" s="610">
        <v>4266915</v>
      </c>
      <c r="BH5" s="611"/>
      <c r="BI5" s="611"/>
      <c r="BJ5" s="611"/>
      <c r="BK5" s="611"/>
      <c r="BL5" s="611"/>
      <c r="BM5" s="611"/>
      <c r="BN5" s="612"/>
      <c r="BO5" s="613">
        <v>100</v>
      </c>
      <c r="BP5" s="613"/>
      <c r="BQ5" s="613"/>
      <c r="BR5" s="613"/>
      <c r="BS5" s="614" t="s">
        <v>123</v>
      </c>
      <c r="BT5" s="614"/>
      <c r="BU5" s="614"/>
      <c r="BV5" s="614"/>
      <c r="BW5" s="614"/>
      <c r="BX5" s="614"/>
      <c r="BY5" s="614"/>
      <c r="BZ5" s="614"/>
      <c r="CA5" s="614"/>
      <c r="CB5" s="618"/>
      <c r="CD5" s="592" t="s">
        <v>212</v>
      </c>
      <c r="CE5" s="593"/>
      <c r="CF5" s="593"/>
      <c r="CG5" s="593"/>
      <c r="CH5" s="593"/>
      <c r="CI5" s="593"/>
      <c r="CJ5" s="593"/>
      <c r="CK5" s="593"/>
      <c r="CL5" s="593"/>
      <c r="CM5" s="593"/>
      <c r="CN5" s="593"/>
      <c r="CO5" s="593"/>
      <c r="CP5" s="593"/>
      <c r="CQ5" s="594"/>
      <c r="CR5" s="592" t="s">
        <v>218</v>
      </c>
      <c r="CS5" s="593"/>
      <c r="CT5" s="593"/>
      <c r="CU5" s="593"/>
      <c r="CV5" s="593"/>
      <c r="CW5" s="593"/>
      <c r="CX5" s="593"/>
      <c r="CY5" s="594"/>
      <c r="CZ5" s="592" t="s">
        <v>210</v>
      </c>
      <c r="DA5" s="593"/>
      <c r="DB5" s="593"/>
      <c r="DC5" s="594"/>
      <c r="DD5" s="592" t="s">
        <v>219</v>
      </c>
      <c r="DE5" s="593"/>
      <c r="DF5" s="593"/>
      <c r="DG5" s="593"/>
      <c r="DH5" s="593"/>
      <c r="DI5" s="593"/>
      <c r="DJ5" s="593"/>
      <c r="DK5" s="593"/>
      <c r="DL5" s="593"/>
      <c r="DM5" s="593"/>
      <c r="DN5" s="593"/>
      <c r="DO5" s="593"/>
      <c r="DP5" s="594"/>
      <c r="DQ5" s="592" t="s">
        <v>220</v>
      </c>
      <c r="DR5" s="593"/>
      <c r="DS5" s="593"/>
      <c r="DT5" s="593"/>
      <c r="DU5" s="593"/>
      <c r="DV5" s="593"/>
      <c r="DW5" s="593"/>
      <c r="DX5" s="593"/>
      <c r="DY5" s="593"/>
      <c r="DZ5" s="593"/>
      <c r="EA5" s="593"/>
      <c r="EB5" s="593"/>
      <c r="EC5" s="594"/>
    </row>
    <row r="6" spans="2:143" ht="11.25" customHeight="1" x14ac:dyDescent="0.2">
      <c r="B6" s="607" t="s">
        <v>221</v>
      </c>
      <c r="C6" s="608"/>
      <c r="D6" s="608"/>
      <c r="E6" s="608"/>
      <c r="F6" s="608"/>
      <c r="G6" s="608"/>
      <c r="H6" s="608"/>
      <c r="I6" s="608"/>
      <c r="J6" s="608"/>
      <c r="K6" s="608"/>
      <c r="L6" s="608"/>
      <c r="M6" s="608"/>
      <c r="N6" s="608"/>
      <c r="O6" s="608"/>
      <c r="P6" s="608"/>
      <c r="Q6" s="609"/>
      <c r="R6" s="610">
        <v>73902</v>
      </c>
      <c r="S6" s="611"/>
      <c r="T6" s="611"/>
      <c r="U6" s="611"/>
      <c r="V6" s="611"/>
      <c r="W6" s="611"/>
      <c r="X6" s="611"/>
      <c r="Y6" s="612"/>
      <c r="Z6" s="613">
        <v>0.7</v>
      </c>
      <c r="AA6" s="613"/>
      <c r="AB6" s="613"/>
      <c r="AC6" s="613"/>
      <c r="AD6" s="614">
        <v>73902</v>
      </c>
      <c r="AE6" s="614"/>
      <c r="AF6" s="614"/>
      <c r="AG6" s="614"/>
      <c r="AH6" s="614"/>
      <c r="AI6" s="614"/>
      <c r="AJ6" s="614"/>
      <c r="AK6" s="614"/>
      <c r="AL6" s="615">
        <v>1.2</v>
      </c>
      <c r="AM6" s="616"/>
      <c r="AN6" s="616"/>
      <c r="AO6" s="617"/>
      <c r="AP6" s="607" t="s">
        <v>222</v>
      </c>
      <c r="AQ6" s="608"/>
      <c r="AR6" s="608"/>
      <c r="AS6" s="608"/>
      <c r="AT6" s="608"/>
      <c r="AU6" s="608"/>
      <c r="AV6" s="608"/>
      <c r="AW6" s="608"/>
      <c r="AX6" s="608"/>
      <c r="AY6" s="608"/>
      <c r="AZ6" s="608"/>
      <c r="BA6" s="608"/>
      <c r="BB6" s="608"/>
      <c r="BC6" s="608"/>
      <c r="BD6" s="608"/>
      <c r="BE6" s="608"/>
      <c r="BF6" s="609"/>
      <c r="BG6" s="610">
        <v>4266915</v>
      </c>
      <c r="BH6" s="611"/>
      <c r="BI6" s="611"/>
      <c r="BJ6" s="611"/>
      <c r="BK6" s="611"/>
      <c r="BL6" s="611"/>
      <c r="BM6" s="611"/>
      <c r="BN6" s="612"/>
      <c r="BO6" s="613">
        <v>100</v>
      </c>
      <c r="BP6" s="613"/>
      <c r="BQ6" s="613"/>
      <c r="BR6" s="613"/>
      <c r="BS6" s="614" t="s">
        <v>123</v>
      </c>
      <c r="BT6" s="614"/>
      <c r="BU6" s="614"/>
      <c r="BV6" s="614"/>
      <c r="BW6" s="614"/>
      <c r="BX6" s="614"/>
      <c r="BY6" s="614"/>
      <c r="BZ6" s="614"/>
      <c r="CA6" s="614"/>
      <c r="CB6" s="618"/>
      <c r="CD6" s="596" t="s">
        <v>223</v>
      </c>
      <c r="CE6" s="597"/>
      <c r="CF6" s="597"/>
      <c r="CG6" s="597"/>
      <c r="CH6" s="597"/>
      <c r="CI6" s="597"/>
      <c r="CJ6" s="597"/>
      <c r="CK6" s="597"/>
      <c r="CL6" s="597"/>
      <c r="CM6" s="597"/>
      <c r="CN6" s="597"/>
      <c r="CO6" s="597"/>
      <c r="CP6" s="597"/>
      <c r="CQ6" s="598"/>
      <c r="CR6" s="610">
        <v>77716</v>
      </c>
      <c r="CS6" s="611"/>
      <c r="CT6" s="611"/>
      <c r="CU6" s="611"/>
      <c r="CV6" s="611"/>
      <c r="CW6" s="611"/>
      <c r="CX6" s="611"/>
      <c r="CY6" s="612"/>
      <c r="CZ6" s="604">
        <v>0.8</v>
      </c>
      <c r="DA6" s="605"/>
      <c r="DB6" s="605"/>
      <c r="DC6" s="621"/>
      <c r="DD6" s="619" t="s">
        <v>123</v>
      </c>
      <c r="DE6" s="611"/>
      <c r="DF6" s="611"/>
      <c r="DG6" s="611"/>
      <c r="DH6" s="611"/>
      <c r="DI6" s="611"/>
      <c r="DJ6" s="611"/>
      <c r="DK6" s="611"/>
      <c r="DL6" s="611"/>
      <c r="DM6" s="611"/>
      <c r="DN6" s="611"/>
      <c r="DO6" s="611"/>
      <c r="DP6" s="612"/>
      <c r="DQ6" s="619">
        <v>77716</v>
      </c>
      <c r="DR6" s="611"/>
      <c r="DS6" s="611"/>
      <c r="DT6" s="611"/>
      <c r="DU6" s="611"/>
      <c r="DV6" s="611"/>
      <c r="DW6" s="611"/>
      <c r="DX6" s="611"/>
      <c r="DY6" s="611"/>
      <c r="DZ6" s="611"/>
      <c r="EA6" s="611"/>
      <c r="EB6" s="611"/>
      <c r="EC6" s="620"/>
    </row>
    <row r="7" spans="2:143" ht="11.25" customHeight="1" x14ac:dyDescent="0.2">
      <c r="B7" s="607" t="s">
        <v>224</v>
      </c>
      <c r="C7" s="608"/>
      <c r="D7" s="608"/>
      <c r="E7" s="608"/>
      <c r="F7" s="608"/>
      <c r="G7" s="608"/>
      <c r="H7" s="608"/>
      <c r="I7" s="608"/>
      <c r="J7" s="608"/>
      <c r="K7" s="608"/>
      <c r="L7" s="608"/>
      <c r="M7" s="608"/>
      <c r="N7" s="608"/>
      <c r="O7" s="608"/>
      <c r="P7" s="608"/>
      <c r="Q7" s="609"/>
      <c r="R7" s="610">
        <v>1813</v>
      </c>
      <c r="S7" s="611"/>
      <c r="T7" s="611"/>
      <c r="U7" s="611"/>
      <c r="V7" s="611"/>
      <c r="W7" s="611"/>
      <c r="X7" s="611"/>
      <c r="Y7" s="612"/>
      <c r="Z7" s="613">
        <v>0</v>
      </c>
      <c r="AA7" s="613"/>
      <c r="AB7" s="613"/>
      <c r="AC7" s="613"/>
      <c r="AD7" s="614">
        <v>1813</v>
      </c>
      <c r="AE7" s="614"/>
      <c r="AF7" s="614"/>
      <c r="AG7" s="614"/>
      <c r="AH7" s="614"/>
      <c r="AI7" s="614"/>
      <c r="AJ7" s="614"/>
      <c r="AK7" s="614"/>
      <c r="AL7" s="615">
        <v>0</v>
      </c>
      <c r="AM7" s="616"/>
      <c r="AN7" s="616"/>
      <c r="AO7" s="617"/>
      <c r="AP7" s="607" t="s">
        <v>225</v>
      </c>
      <c r="AQ7" s="608"/>
      <c r="AR7" s="608"/>
      <c r="AS7" s="608"/>
      <c r="AT7" s="608"/>
      <c r="AU7" s="608"/>
      <c r="AV7" s="608"/>
      <c r="AW7" s="608"/>
      <c r="AX7" s="608"/>
      <c r="AY7" s="608"/>
      <c r="AZ7" s="608"/>
      <c r="BA7" s="608"/>
      <c r="BB7" s="608"/>
      <c r="BC7" s="608"/>
      <c r="BD7" s="608"/>
      <c r="BE7" s="608"/>
      <c r="BF7" s="609"/>
      <c r="BG7" s="610">
        <v>1847739</v>
      </c>
      <c r="BH7" s="611"/>
      <c r="BI7" s="611"/>
      <c r="BJ7" s="611"/>
      <c r="BK7" s="611"/>
      <c r="BL7" s="611"/>
      <c r="BM7" s="611"/>
      <c r="BN7" s="612"/>
      <c r="BO7" s="613">
        <v>43.3</v>
      </c>
      <c r="BP7" s="613"/>
      <c r="BQ7" s="613"/>
      <c r="BR7" s="613"/>
      <c r="BS7" s="614" t="s">
        <v>123</v>
      </c>
      <c r="BT7" s="614"/>
      <c r="BU7" s="614"/>
      <c r="BV7" s="614"/>
      <c r="BW7" s="614"/>
      <c r="BX7" s="614"/>
      <c r="BY7" s="614"/>
      <c r="BZ7" s="614"/>
      <c r="CA7" s="614"/>
      <c r="CB7" s="618"/>
      <c r="CD7" s="607" t="s">
        <v>226</v>
      </c>
      <c r="CE7" s="608"/>
      <c r="CF7" s="608"/>
      <c r="CG7" s="608"/>
      <c r="CH7" s="608"/>
      <c r="CI7" s="608"/>
      <c r="CJ7" s="608"/>
      <c r="CK7" s="608"/>
      <c r="CL7" s="608"/>
      <c r="CM7" s="608"/>
      <c r="CN7" s="608"/>
      <c r="CO7" s="608"/>
      <c r="CP7" s="608"/>
      <c r="CQ7" s="609"/>
      <c r="CR7" s="610">
        <v>1476786</v>
      </c>
      <c r="CS7" s="611"/>
      <c r="CT7" s="611"/>
      <c r="CU7" s="611"/>
      <c r="CV7" s="611"/>
      <c r="CW7" s="611"/>
      <c r="CX7" s="611"/>
      <c r="CY7" s="612"/>
      <c r="CZ7" s="613">
        <v>14.7</v>
      </c>
      <c r="DA7" s="613"/>
      <c r="DB7" s="613"/>
      <c r="DC7" s="613"/>
      <c r="DD7" s="619">
        <v>69929</v>
      </c>
      <c r="DE7" s="611"/>
      <c r="DF7" s="611"/>
      <c r="DG7" s="611"/>
      <c r="DH7" s="611"/>
      <c r="DI7" s="611"/>
      <c r="DJ7" s="611"/>
      <c r="DK7" s="611"/>
      <c r="DL7" s="611"/>
      <c r="DM7" s="611"/>
      <c r="DN7" s="611"/>
      <c r="DO7" s="611"/>
      <c r="DP7" s="612"/>
      <c r="DQ7" s="619">
        <v>1247831</v>
      </c>
      <c r="DR7" s="611"/>
      <c r="DS7" s="611"/>
      <c r="DT7" s="611"/>
      <c r="DU7" s="611"/>
      <c r="DV7" s="611"/>
      <c r="DW7" s="611"/>
      <c r="DX7" s="611"/>
      <c r="DY7" s="611"/>
      <c r="DZ7" s="611"/>
      <c r="EA7" s="611"/>
      <c r="EB7" s="611"/>
      <c r="EC7" s="620"/>
    </row>
    <row r="8" spans="2:143" ht="11.25" customHeight="1" x14ac:dyDescent="0.2">
      <c r="B8" s="607" t="s">
        <v>227</v>
      </c>
      <c r="C8" s="608"/>
      <c r="D8" s="608"/>
      <c r="E8" s="608"/>
      <c r="F8" s="608"/>
      <c r="G8" s="608"/>
      <c r="H8" s="608"/>
      <c r="I8" s="608"/>
      <c r="J8" s="608"/>
      <c r="K8" s="608"/>
      <c r="L8" s="608"/>
      <c r="M8" s="608"/>
      <c r="N8" s="608"/>
      <c r="O8" s="608"/>
      <c r="P8" s="608"/>
      <c r="Q8" s="609"/>
      <c r="R8" s="610">
        <v>38679</v>
      </c>
      <c r="S8" s="611"/>
      <c r="T8" s="611"/>
      <c r="U8" s="611"/>
      <c r="V8" s="611"/>
      <c r="W8" s="611"/>
      <c r="X8" s="611"/>
      <c r="Y8" s="612"/>
      <c r="Z8" s="613">
        <v>0.4</v>
      </c>
      <c r="AA8" s="613"/>
      <c r="AB8" s="613"/>
      <c r="AC8" s="613"/>
      <c r="AD8" s="614">
        <v>38679</v>
      </c>
      <c r="AE8" s="614"/>
      <c r="AF8" s="614"/>
      <c r="AG8" s="614"/>
      <c r="AH8" s="614"/>
      <c r="AI8" s="614"/>
      <c r="AJ8" s="614"/>
      <c r="AK8" s="614"/>
      <c r="AL8" s="615">
        <v>0.6</v>
      </c>
      <c r="AM8" s="616"/>
      <c r="AN8" s="616"/>
      <c r="AO8" s="617"/>
      <c r="AP8" s="607" t="s">
        <v>228</v>
      </c>
      <c r="AQ8" s="608"/>
      <c r="AR8" s="608"/>
      <c r="AS8" s="608"/>
      <c r="AT8" s="608"/>
      <c r="AU8" s="608"/>
      <c r="AV8" s="608"/>
      <c r="AW8" s="608"/>
      <c r="AX8" s="608"/>
      <c r="AY8" s="608"/>
      <c r="AZ8" s="608"/>
      <c r="BA8" s="608"/>
      <c r="BB8" s="608"/>
      <c r="BC8" s="608"/>
      <c r="BD8" s="608"/>
      <c r="BE8" s="608"/>
      <c r="BF8" s="609"/>
      <c r="BG8" s="610">
        <v>43774</v>
      </c>
      <c r="BH8" s="611"/>
      <c r="BI8" s="611"/>
      <c r="BJ8" s="611"/>
      <c r="BK8" s="611"/>
      <c r="BL8" s="611"/>
      <c r="BM8" s="611"/>
      <c r="BN8" s="612"/>
      <c r="BO8" s="613">
        <v>1</v>
      </c>
      <c r="BP8" s="613"/>
      <c r="BQ8" s="613"/>
      <c r="BR8" s="613"/>
      <c r="BS8" s="614" t="s">
        <v>123</v>
      </c>
      <c r="BT8" s="614"/>
      <c r="BU8" s="614"/>
      <c r="BV8" s="614"/>
      <c r="BW8" s="614"/>
      <c r="BX8" s="614"/>
      <c r="BY8" s="614"/>
      <c r="BZ8" s="614"/>
      <c r="CA8" s="614"/>
      <c r="CB8" s="618"/>
      <c r="CD8" s="607" t="s">
        <v>229</v>
      </c>
      <c r="CE8" s="608"/>
      <c r="CF8" s="608"/>
      <c r="CG8" s="608"/>
      <c r="CH8" s="608"/>
      <c r="CI8" s="608"/>
      <c r="CJ8" s="608"/>
      <c r="CK8" s="608"/>
      <c r="CL8" s="608"/>
      <c r="CM8" s="608"/>
      <c r="CN8" s="608"/>
      <c r="CO8" s="608"/>
      <c r="CP8" s="608"/>
      <c r="CQ8" s="609"/>
      <c r="CR8" s="610">
        <v>4414498</v>
      </c>
      <c r="CS8" s="611"/>
      <c r="CT8" s="611"/>
      <c r="CU8" s="611"/>
      <c r="CV8" s="611"/>
      <c r="CW8" s="611"/>
      <c r="CX8" s="611"/>
      <c r="CY8" s="612"/>
      <c r="CZ8" s="613">
        <v>43.9</v>
      </c>
      <c r="DA8" s="613"/>
      <c r="DB8" s="613"/>
      <c r="DC8" s="613"/>
      <c r="DD8" s="619" t="s">
        <v>123</v>
      </c>
      <c r="DE8" s="611"/>
      <c r="DF8" s="611"/>
      <c r="DG8" s="611"/>
      <c r="DH8" s="611"/>
      <c r="DI8" s="611"/>
      <c r="DJ8" s="611"/>
      <c r="DK8" s="611"/>
      <c r="DL8" s="611"/>
      <c r="DM8" s="611"/>
      <c r="DN8" s="611"/>
      <c r="DO8" s="611"/>
      <c r="DP8" s="612"/>
      <c r="DQ8" s="619">
        <v>2178497</v>
      </c>
      <c r="DR8" s="611"/>
      <c r="DS8" s="611"/>
      <c r="DT8" s="611"/>
      <c r="DU8" s="611"/>
      <c r="DV8" s="611"/>
      <c r="DW8" s="611"/>
      <c r="DX8" s="611"/>
      <c r="DY8" s="611"/>
      <c r="DZ8" s="611"/>
      <c r="EA8" s="611"/>
      <c r="EB8" s="611"/>
      <c r="EC8" s="620"/>
    </row>
    <row r="9" spans="2:143" ht="11.25" customHeight="1" x14ac:dyDescent="0.2">
      <c r="B9" s="607" t="s">
        <v>230</v>
      </c>
      <c r="C9" s="608"/>
      <c r="D9" s="608"/>
      <c r="E9" s="608"/>
      <c r="F9" s="608"/>
      <c r="G9" s="608"/>
      <c r="H9" s="608"/>
      <c r="I9" s="608"/>
      <c r="J9" s="608"/>
      <c r="K9" s="608"/>
      <c r="L9" s="608"/>
      <c r="M9" s="608"/>
      <c r="N9" s="608"/>
      <c r="O9" s="608"/>
      <c r="P9" s="608"/>
      <c r="Q9" s="609"/>
      <c r="R9" s="610">
        <v>49760</v>
      </c>
      <c r="S9" s="611"/>
      <c r="T9" s="611"/>
      <c r="U9" s="611"/>
      <c r="V9" s="611"/>
      <c r="W9" s="611"/>
      <c r="X9" s="611"/>
      <c r="Y9" s="612"/>
      <c r="Z9" s="613">
        <v>0.5</v>
      </c>
      <c r="AA9" s="613"/>
      <c r="AB9" s="613"/>
      <c r="AC9" s="613"/>
      <c r="AD9" s="614">
        <v>49760</v>
      </c>
      <c r="AE9" s="614"/>
      <c r="AF9" s="614"/>
      <c r="AG9" s="614"/>
      <c r="AH9" s="614"/>
      <c r="AI9" s="614"/>
      <c r="AJ9" s="614"/>
      <c r="AK9" s="614"/>
      <c r="AL9" s="615">
        <v>0.8</v>
      </c>
      <c r="AM9" s="616"/>
      <c r="AN9" s="616"/>
      <c r="AO9" s="617"/>
      <c r="AP9" s="607" t="s">
        <v>231</v>
      </c>
      <c r="AQ9" s="608"/>
      <c r="AR9" s="608"/>
      <c r="AS9" s="608"/>
      <c r="AT9" s="608"/>
      <c r="AU9" s="608"/>
      <c r="AV9" s="608"/>
      <c r="AW9" s="608"/>
      <c r="AX9" s="608"/>
      <c r="AY9" s="608"/>
      <c r="AZ9" s="608"/>
      <c r="BA9" s="608"/>
      <c r="BB9" s="608"/>
      <c r="BC9" s="608"/>
      <c r="BD9" s="608"/>
      <c r="BE9" s="608"/>
      <c r="BF9" s="609"/>
      <c r="BG9" s="610">
        <v>1519593</v>
      </c>
      <c r="BH9" s="611"/>
      <c r="BI9" s="611"/>
      <c r="BJ9" s="611"/>
      <c r="BK9" s="611"/>
      <c r="BL9" s="611"/>
      <c r="BM9" s="611"/>
      <c r="BN9" s="612"/>
      <c r="BO9" s="613">
        <v>35.6</v>
      </c>
      <c r="BP9" s="613"/>
      <c r="BQ9" s="613"/>
      <c r="BR9" s="613"/>
      <c r="BS9" s="614" t="s">
        <v>123</v>
      </c>
      <c r="BT9" s="614"/>
      <c r="BU9" s="614"/>
      <c r="BV9" s="614"/>
      <c r="BW9" s="614"/>
      <c r="BX9" s="614"/>
      <c r="BY9" s="614"/>
      <c r="BZ9" s="614"/>
      <c r="CA9" s="614"/>
      <c r="CB9" s="618"/>
      <c r="CD9" s="607" t="s">
        <v>232</v>
      </c>
      <c r="CE9" s="608"/>
      <c r="CF9" s="608"/>
      <c r="CG9" s="608"/>
      <c r="CH9" s="608"/>
      <c r="CI9" s="608"/>
      <c r="CJ9" s="608"/>
      <c r="CK9" s="608"/>
      <c r="CL9" s="608"/>
      <c r="CM9" s="608"/>
      <c r="CN9" s="608"/>
      <c r="CO9" s="608"/>
      <c r="CP9" s="608"/>
      <c r="CQ9" s="609"/>
      <c r="CR9" s="610">
        <v>1127626</v>
      </c>
      <c r="CS9" s="611"/>
      <c r="CT9" s="611"/>
      <c r="CU9" s="611"/>
      <c r="CV9" s="611"/>
      <c r="CW9" s="611"/>
      <c r="CX9" s="611"/>
      <c r="CY9" s="612"/>
      <c r="CZ9" s="613">
        <v>11.2</v>
      </c>
      <c r="DA9" s="613"/>
      <c r="DB9" s="613"/>
      <c r="DC9" s="613"/>
      <c r="DD9" s="619">
        <v>32623</v>
      </c>
      <c r="DE9" s="611"/>
      <c r="DF9" s="611"/>
      <c r="DG9" s="611"/>
      <c r="DH9" s="611"/>
      <c r="DI9" s="611"/>
      <c r="DJ9" s="611"/>
      <c r="DK9" s="611"/>
      <c r="DL9" s="611"/>
      <c r="DM9" s="611"/>
      <c r="DN9" s="611"/>
      <c r="DO9" s="611"/>
      <c r="DP9" s="612"/>
      <c r="DQ9" s="619">
        <v>1004580</v>
      </c>
      <c r="DR9" s="611"/>
      <c r="DS9" s="611"/>
      <c r="DT9" s="611"/>
      <c r="DU9" s="611"/>
      <c r="DV9" s="611"/>
      <c r="DW9" s="611"/>
      <c r="DX9" s="611"/>
      <c r="DY9" s="611"/>
      <c r="DZ9" s="611"/>
      <c r="EA9" s="611"/>
      <c r="EB9" s="611"/>
      <c r="EC9" s="620"/>
    </row>
    <row r="10" spans="2:143" ht="11.25" customHeight="1" x14ac:dyDescent="0.2">
      <c r="B10" s="607" t="s">
        <v>233</v>
      </c>
      <c r="C10" s="608"/>
      <c r="D10" s="608"/>
      <c r="E10" s="608"/>
      <c r="F10" s="608"/>
      <c r="G10" s="608"/>
      <c r="H10" s="608"/>
      <c r="I10" s="608"/>
      <c r="J10" s="608"/>
      <c r="K10" s="608"/>
      <c r="L10" s="608"/>
      <c r="M10" s="608"/>
      <c r="N10" s="608"/>
      <c r="O10" s="608"/>
      <c r="P10" s="608"/>
      <c r="Q10" s="609"/>
      <c r="R10" s="610" t="s">
        <v>123</v>
      </c>
      <c r="S10" s="611"/>
      <c r="T10" s="611"/>
      <c r="U10" s="611"/>
      <c r="V10" s="611"/>
      <c r="W10" s="611"/>
      <c r="X10" s="611"/>
      <c r="Y10" s="612"/>
      <c r="Z10" s="613" t="s">
        <v>123</v>
      </c>
      <c r="AA10" s="613"/>
      <c r="AB10" s="613"/>
      <c r="AC10" s="613"/>
      <c r="AD10" s="614" t="s">
        <v>123</v>
      </c>
      <c r="AE10" s="614"/>
      <c r="AF10" s="614"/>
      <c r="AG10" s="614"/>
      <c r="AH10" s="614"/>
      <c r="AI10" s="614"/>
      <c r="AJ10" s="614"/>
      <c r="AK10" s="614"/>
      <c r="AL10" s="615" t="s">
        <v>123</v>
      </c>
      <c r="AM10" s="616"/>
      <c r="AN10" s="616"/>
      <c r="AO10" s="617"/>
      <c r="AP10" s="607" t="s">
        <v>234</v>
      </c>
      <c r="AQ10" s="608"/>
      <c r="AR10" s="608"/>
      <c r="AS10" s="608"/>
      <c r="AT10" s="608"/>
      <c r="AU10" s="608"/>
      <c r="AV10" s="608"/>
      <c r="AW10" s="608"/>
      <c r="AX10" s="608"/>
      <c r="AY10" s="608"/>
      <c r="AZ10" s="608"/>
      <c r="BA10" s="608"/>
      <c r="BB10" s="608"/>
      <c r="BC10" s="608"/>
      <c r="BD10" s="608"/>
      <c r="BE10" s="608"/>
      <c r="BF10" s="609"/>
      <c r="BG10" s="610">
        <v>121196</v>
      </c>
      <c r="BH10" s="611"/>
      <c r="BI10" s="611"/>
      <c r="BJ10" s="611"/>
      <c r="BK10" s="611"/>
      <c r="BL10" s="611"/>
      <c r="BM10" s="611"/>
      <c r="BN10" s="612"/>
      <c r="BO10" s="613">
        <v>2.8</v>
      </c>
      <c r="BP10" s="613"/>
      <c r="BQ10" s="613"/>
      <c r="BR10" s="613"/>
      <c r="BS10" s="614" t="s">
        <v>123</v>
      </c>
      <c r="BT10" s="614"/>
      <c r="BU10" s="614"/>
      <c r="BV10" s="614"/>
      <c r="BW10" s="614"/>
      <c r="BX10" s="614"/>
      <c r="BY10" s="614"/>
      <c r="BZ10" s="614"/>
      <c r="CA10" s="614"/>
      <c r="CB10" s="618"/>
      <c r="CD10" s="607" t="s">
        <v>235</v>
      </c>
      <c r="CE10" s="608"/>
      <c r="CF10" s="608"/>
      <c r="CG10" s="608"/>
      <c r="CH10" s="608"/>
      <c r="CI10" s="608"/>
      <c r="CJ10" s="608"/>
      <c r="CK10" s="608"/>
      <c r="CL10" s="608"/>
      <c r="CM10" s="608"/>
      <c r="CN10" s="608"/>
      <c r="CO10" s="608"/>
      <c r="CP10" s="608"/>
      <c r="CQ10" s="609"/>
      <c r="CR10" s="610">
        <v>500</v>
      </c>
      <c r="CS10" s="611"/>
      <c r="CT10" s="611"/>
      <c r="CU10" s="611"/>
      <c r="CV10" s="611"/>
      <c r="CW10" s="611"/>
      <c r="CX10" s="611"/>
      <c r="CY10" s="612"/>
      <c r="CZ10" s="613">
        <v>0</v>
      </c>
      <c r="DA10" s="613"/>
      <c r="DB10" s="613"/>
      <c r="DC10" s="613"/>
      <c r="DD10" s="619" t="s">
        <v>123</v>
      </c>
      <c r="DE10" s="611"/>
      <c r="DF10" s="611"/>
      <c r="DG10" s="611"/>
      <c r="DH10" s="611"/>
      <c r="DI10" s="611"/>
      <c r="DJ10" s="611"/>
      <c r="DK10" s="611"/>
      <c r="DL10" s="611"/>
      <c r="DM10" s="611"/>
      <c r="DN10" s="611"/>
      <c r="DO10" s="611"/>
      <c r="DP10" s="612"/>
      <c r="DQ10" s="619" t="s">
        <v>123</v>
      </c>
      <c r="DR10" s="611"/>
      <c r="DS10" s="611"/>
      <c r="DT10" s="611"/>
      <c r="DU10" s="611"/>
      <c r="DV10" s="611"/>
      <c r="DW10" s="611"/>
      <c r="DX10" s="611"/>
      <c r="DY10" s="611"/>
      <c r="DZ10" s="611"/>
      <c r="EA10" s="611"/>
      <c r="EB10" s="611"/>
      <c r="EC10" s="620"/>
    </row>
    <row r="11" spans="2:143" ht="11.25" customHeight="1" x14ac:dyDescent="0.2">
      <c r="B11" s="607" t="s">
        <v>236</v>
      </c>
      <c r="C11" s="608"/>
      <c r="D11" s="608"/>
      <c r="E11" s="608"/>
      <c r="F11" s="608"/>
      <c r="G11" s="608"/>
      <c r="H11" s="608"/>
      <c r="I11" s="608"/>
      <c r="J11" s="608"/>
      <c r="K11" s="608"/>
      <c r="L11" s="608"/>
      <c r="M11" s="608"/>
      <c r="N11" s="608"/>
      <c r="O11" s="608"/>
      <c r="P11" s="608"/>
      <c r="Q11" s="609"/>
      <c r="R11" s="610">
        <v>732031</v>
      </c>
      <c r="S11" s="611"/>
      <c r="T11" s="611"/>
      <c r="U11" s="611"/>
      <c r="V11" s="611"/>
      <c r="W11" s="611"/>
      <c r="X11" s="611"/>
      <c r="Y11" s="612"/>
      <c r="Z11" s="615">
        <v>6.9</v>
      </c>
      <c r="AA11" s="616"/>
      <c r="AB11" s="616"/>
      <c r="AC11" s="622"/>
      <c r="AD11" s="619">
        <v>732031</v>
      </c>
      <c r="AE11" s="611"/>
      <c r="AF11" s="611"/>
      <c r="AG11" s="611"/>
      <c r="AH11" s="611"/>
      <c r="AI11" s="611"/>
      <c r="AJ11" s="611"/>
      <c r="AK11" s="612"/>
      <c r="AL11" s="615">
        <v>12</v>
      </c>
      <c r="AM11" s="616"/>
      <c r="AN11" s="616"/>
      <c r="AO11" s="617"/>
      <c r="AP11" s="607" t="s">
        <v>237</v>
      </c>
      <c r="AQ11" s="608"/>
      <c r="AR11" s="608"/>
      <c r="AS11" s="608"/>
      <c r="AT11" s="608"/>
      <c r="AU11" s="608"/>
      <c r="AV11" s="608"/>
      <c r="AW11" s="608"/>
      <c r="AX11" s="608"/>
      <c r="AY11" s="608"/>
      <c r="AZ11" s="608"/>
      <c r="BA11" s="608"/>
      <c r="BB11" s="608"/>
      <c r="BC11" s="608"/>
      <c r="BD11" s="608"/>
      <c r="BE11" s="608"/>
      <c r="BF11" s="609"/>
      <c r="BG11" s="610">
        <v>163176</v>
      </c>
      <c r="BH11" s="611"/>
      <c r="BI11" s="611"/>
      <c r="BJ11" s="611"/>
      <c r="BK11" s="611"/>
      <c r="BL11" s="611"/>
      <c r="BM11" s="611"/>
      <c r="BN11" s="612"/>
      <c r="BO11" s="613">
        <v>3.8</v>
      </c>
      <c r="BP11" s="613"/>
      <c r="BQ11" s="613"/>
      <c r="BR11" s="613"/>
      <c r="BS11" s="614" t="s">
        <v>123</v>
      </c>
      <c r="BT11" s="614"/>
      <c r="BU11" s="614"/>
      <c r="BV11" s="614"/>
      <c r="BW11" s="614"/>
      <c r="BX11" s="614"/>
      <c r="BY11" s="614"/>
      <c r="BZ11" s="614"/>
      <c r="CA11" s="614"/>
      <c r="CB11" s="618"/>
      <c r="CD11" s="607" t="s">
        <v>238</v>
      </c>
      <c r="CE11" s="608"/>
      <c r="CF11" s="608"/>
      <c r="CG11" s="608"/>
      <c r="CH11" s="608"/>
      <c r="CI11" s="608"/>
      <c r="CJ11" s="608"/>
      <c r="CK11" s="608"/>
      <c r="CL11" s="608"/>
      <c r="CM11" s="608"/>
      <c r="CN11" s="608"/>
      <c r="CO11" s="608"/>
      <c r="CP11" s="608"/>
      <c r="CQ11" s="609"/>
      <c r="CR11" s="610">
        <v>20697</v>
      </c>
      <c r="CS11" s="611"/>
      <c r="CT11" s="611"/>
      <c r="CU11" s="611"/>
      <c r="CV11" s="611"/>
      <c r="CW11" s="611"/>
      <c r="CX11" s="611"/>
      <c r="CY11" s="612"/>
      <c r="CZ11" s="613">
        <v>0.2</v>
      </c>
      <c r="DA11" s="613"/>
      <c r="DB11" s="613"/>
      <c r="DC11" s="613"/>
      <c r="DD11" s="619">
        <v>1615</v>
      </c>
      <c r="DE11" s="611"/>
      <c r="DF11" s="611"/>
      <c r="DG11" s="611"/>
      <c r="DH11" s="611"/>
      <c r="DI11" s="611"/>
      <c r="DJ11" s="611"/>
      <c r="DK11" s="611"/>
      <c r="DL11" s="611"/>
      <c r="DM11" s="611"/>
      <c r="DN11" s="611"/>
      <c r="DO11" s="611"/>
      <c r="DP11" s="612"/>
      <c r="DQ11" s="619">
        <v>17652</v>
      </c>
      <c r="DR11" s="611"/>
      <c r="DS11" s="611"/>
      <c r="DT11" s="611"/>
      <c r="DU11" s="611"/>
      <c r="DV11" s="611"/>
      <c r="DW11" s="611"/>
      <c r="DX11" s="611"/>
      <c r="DY11" s="611"/>
      <c r="DZ11" s="611"/>
      <c r="EA11" s="611"/>
      <c r="EB11" s="611"/>
      <c r="EC11" s="620"/>
    </row>
    <row r="12" spans="2:143" ht="11.25" customHeight="1" x14ac:dyDescent="0.2">
      <c r="B12" s="607" t="s">
        <v>239</v>
      </c>
      <c r="C12" s="608"/>
      <c r="D12" s="608"/>
      <c r="E12" s="608"/>
      <c r="F12" s="608"/>
      <c r="G12" s="608"/>
      <c r="H12" s="608"/>
      <c r="I12" s="608"/>
      <c r="J12" s="608"/>
      <c r="K12" s="608"/>
      <c r="L12" s="608"/>
      <c r="M12" s="608"/>
      <c r="N12" s="608"/>
      <c r="O12" s="608"/>
      <c r="P12" s="608"/>
      <c r="Q12" s="609"/>
      <c r="R12" s="610" t="s">
        <v>123</v>
      </c>
      <c r="S12" s="611"/>
      <c r="T12" s="611"/>
      <c r="U12" s="611"/>
      <c r="V12" s="611"/>
      <c r="W12" s="611"/>
      <c r="X12" s="611"/>
      <c r="Y12" s="612"/>
      <c r="Z12" s="613" t="s">
        <v>123</v>
      </c>
      <c r="AA12" s="613"/>
      <c r="AB12" s="613"/>
      <c r="AC12" s="613"/>
      <c r="AD12" s="614" t="s">
        <v>123</v>
      </c>
      <c r="AE12" s="614"/>
      <c r="AF12" s="614"/>
      <c r="AG12" s="614"/>
      <c r="AH12" s="614"/>
      <c r="AI12" s="614"/>
      <c r="AJ12" s="614"/>
      <c r="AK12" s="614"/>
      <c r="AL12" s="615" t="s">
        <v>123</v>
      </c>
      <c r="AM12" s="616"/>
      <c r="AN12" s="616"/>
      <c r="AO12" s="617"/>
      <c r="AP12" s="607" t="s">
        <v>240</v>
      </c>
      <c r="AQ12" s="608"/>
      <c r="AR12" s="608"/>
      <c r="AS12" s="608"/>
      <c r="AT12" s="608"/>
      <c r="AU12" s="608"/>
      <c r="AV12" s="608"/>
      <c r="AW12" s="608"/>
      <c r="AX12" s="608"/>
      <c r="AY12" s="608"/>
      <c r="AZ12" s="608"/>
      <c r="BA12" s="608"/>
      <c r="BB12" s="608"/>
      <c r="BC12" s="608"/>
      <c r="BD12" s="608"/>
      <c r="BE12" s="608"/>
      <c r="BF12" s="609"/>
      <c r="BG12" s="610">
        <v>2066017</v>
      </c>
      <c r="BH12" s="611"/>
      <c r="BI12" s="611"/>
      <c r="BJ12" s="611"/>
      <c r="BK12" s="611"/>
      <c r="BL12" s="611"/>
      <c r="BM12" s="611"/>
      <c r="BN12" s="612"/>
      <c r="BO12" s="613">
        <v>48.4</v>
      </c>
      <c r="BP12" s="613"/>
      <c r="BQ12" s="613"/>
      <c r="BR12" s="613"/>
      <c r="BS12" s="614" t="s">
        <v>123</v>
      </c>
      <c r="BT12" s="614"/>
      <c r="BU12" s="614"/>
      <c r="BV12" s="614"/>
      <c r="BW12" s="614"/>
      <c r="BX12" s="614"/>
      <c r="BY12" s="614"/>
      <c r="BZ12" s="614"/>
      <c r="CA12" s="614"/>
      <c r="CB12" s="618"/>
      <c r="CD12" s="607" t="s">
        <v>241</v>
      </c>
      <c r="CE12" s="608"/>
      <c r="CF12" s="608"/>
      <c r="CG12" s="608"/>
      <c r="CH12" s="608"/>
      <c r="CI12" s="608"/>
      <c r="CJ12" s="608"/>
      <c r="CK12" s="608"/>
      <c r="CL12" s="608"/>
      <c r="CM12" s="608"/>
      <c r="CN12" s="608"/>
      <c r="CO12" s="608"/>
      <c r="CP12" s="608"/>
      <c r="CQ12" s="609"/>
      <c r="CR12" s="610">
        <v>22244</v>
      </c>
      <c r="CS12" s="611"/>
      <c r="CT12" s="611"/>
      <c r="CU12" s="611"/>
      <c r="CV12" s="611"/>
      <c r="CW12" s="611"/>
      <c r="CX12" s="611"/>
      <c r="CY12" s="612"/>
      <c r="CZ12" s="613">
        <v>0.2</v>
      </c>
      <c r="DA12" s="613"/>
      <c r="DB12" s="613"/>
      <c r="DC12" s="613"/>
      <c r="DD12" s="619" t="s">
        <v>123</v>
      </c>
      <c r="DE12" s="611"/>
      <c r="DF12" s="611"/>
      <c r="DG12" s="611"/>
      <c r="DH12" s="611"/>
      <c r="DI12" s="611"/>
      <c r="DJ12" s="611"/>
      <c r="DK12" s="611"/>
      <c r="DL12" s="611"/>
      <c r="DM12" s="611"/>
      <c r="DN12" s="611"/>
      <c r="DO12" s="611"/>
      <c r="DP12" s="612"/>
      <c r="DQ12" s="619">
        <v>18244</v>
      </c>
      <c r="DR12" s="611"/>
      <c r="DS12" s="611"/>
      <c r="DT12" s="611"/>
      <c r="DU12" s="611"/>
      <c r="DV12" s="611"/>
      <c r="DW12" s="611"/>
      <c r="DX12" s="611"/>
      <c r="DY12" s="611"/>
      <c r="DZ12" s="611"/>
      <c r="EA12" s="611"/>
      <c r="EB12" s="611"/>
      <c r="EC12" s="620"/>
    </row>
    <row r="13" spans="2:143" ht="11.25" customHeight="1" x14ac:dyDescent="0.2">
      <c r="B13" s="607" t="s">
        <v>242</v>
      </c>
      <c r="C13" s="608"/>
      <c r="D13" s="608"/>
      <c r="E13" s="608"/>
      <c r="F13" s="608"/>
      <c r="G13" s="608"/>
      <c r="H13" s="608"/>
      <c r="I13" s="608"/>
      <c r="J13" s="608"/>
      <c r="K13" s="608"/>
      <c r="L13" s="608"/>
      <c r="M13" s="608"/>
      <c r="N13" s="608"/>
      <c r="O13" s="608"/>
      <c r="P13" s="608"/>
      <c r="Q13" s="609"/>
      <c r="R13" s="610">
        <v>685</v>
      </c>
      <c r="S13" s="611"/>
      <c r="T13" s="611"/>
      <c r="U13" s="611"/>
      <c r="V13" s="611"/>
      <c r="W13" s="611"/>
      <c r="X13" s="611"/>
      <c r="Y13" s="612"/>
      <c r="Z13" s="613">
        <v>0</v>
      </c>
      <c r="AA13" s="613"/>
      <c r="AB13" s="613"/>
      <c r="AC13" s="613"/>
      <c r="AD13" s="614">
        <v>685</v>
      </c>
      <c r="AE13" s="614"/>
      <c r="AF13" s="614"/>
      <c r="AG13" s="614"/>
      <c r="AH13" s="614"/>
      <c r="AI13" s="614"/>
      <c r="AJ13" s="614"/>
      <c r="AK13" s="614"/>
      <c r="AL13" s="615">
        <v>0</v>
      </c>
      <c r="AM13" s="616"/>
      <c r="AN13" s="616"/>
      <c r="AO13" s="617"/>
      <c r="AP13" s="607" t="s">
        <v>243</v>
      </c>
      <c r="AQ13" s="608"/>
      <c r="AR13" s="608"/>
      <c r="AS13" s="608"/>
      <c r="AT13" s="608"/>
      <c r="AU13" s="608"/>
      <c r="AV13" s="608"/>
      <c r="AW13" s="608"/>
      <c r="AX13" s="608"/>
      <c r="AY13" s="608"/>
      <c r="AZ13" s="608"/>
      <c r="BA13" s="608"/>
      <c r="BB13" s="608"/>
      <c r="BC13" s="608"/>
      <c r="BD13" s="608"/>
      <c r="BE13" s="608"/>
      <c r="BF13" s="609"/>
      <c r="BG13" s="610">
        <v>2065441</v>
      </c>
      <c r="BH13" s="611"/>
      <c r="BI13" s="611"/>
      <c r="BJ13" s="611"/>
      <c r="BK13" s="611"/>
      <c r="BL13" s="611"/>
      <c r="BM13" s="611"/>
      <c r="BN13" s="612"/>
      <c r="BO13" s="613">
        <v>48.4</v>
      </c>
      <c r="BP13" s="613"/>
      <c r="BQ13" s="613"/>
      <c r="BR13" s="613"/>
      <c r="BS13" s="614" t="s">
        <v>123</v>
      </c>
      <c r="BT13" s="614"/>
      <c r="BU13" s="614"/>
      <c r="BV13" s="614"/>
      <c r="BW13" s="614"/>
      <c r="BX13" s="614"/>
      <c r="BY13" s="614"/>
      <c r="BZ13" s="614"/>
      <c r="CA13" s="614"/>
      <c r="CB13" s="618"/>
      <c r="CD13" s="607" t="s">
        <v>244</v>
      </c>
      <c r="CE13" s="608"/>
      <c r="CF13" s="608"/>
      <c r="CG13" s="608"/>
      <c r="CH13" s="608"/>
      <c r="CI13" s="608"/>
      <c r="CJ13" s="608"/>
      <c r="CK13" s="608"/>
      <c r="CL13" s="608"/>
      <c r="CM13" s="608"/>
      <c r="CN13" s="608"/>
      <c r="CO13" s="608"/>
      <c r="CP13" s="608"/>
      <c r="CQ13" s="609"/>
      <c r="CR13" s="610">
        <v>809455</v>
      </c>
      <c r="CS13" s="611"/>
      <c r="CT13" s="611"/>
      <c r="CU13" s="611"/>
      <c r="CV13" s="611"/>
      <c r="CW13" s="611"/>
      <c r="CX13" s="611"/>
      <c r="CY13" s="612"/>
      <c r="CZ13" s="613">
        <v>8</v>
      </c>
      <c r="DA13" s="613"/>
      <c r="DB13" s="613"/>
      <c r="DC13" s="613"/>
      <c r="DD13" s="619">
        <v>322184</v>
      </c>
      <c r="DE13" s="611"/>
      <c r="DF13" s="611"/>
      <c r="DG13" s="611"/>
      <c r="DH13" s="611"/>
      <c r="DI13" s="611"/>
      <c r="DJ13" s="611"/>
      <c r="DK13" s="611"/>
      <c r="DL13" s="611"/>
      <c r="DM13" s="611"/>
      <c r="DN13" s="611"/>
      <c r="DO13" s="611"/>
      <c r="DP13" s="612"/>
      <c r="DQ13" s="619">
        <v>685403</v>
      </c>
      <c r="DR13" s="611"/>
      <c r="DS13" s="611"/>
      <c r="DT13" s="611"/>
      <c r="DU13" s="611"/>
      <c r="DV13" s="611"/>
      <c r="DW13" s="611"/>
      <c r="DX13" s="611"/>
      <c r="DY13" s="611"/>
      <c r="DZ13" s="611"/>
      <c r="EA13" s="611"/>
      <c r="EB13" s="611"/>
      <c r="EC13" s="620"/>
    </row>
    <row r="14" spans="2:143" ht="11.25" customHeight="1" x14ac:dyDescent="0.2">
      <c r="B14" s="607" t="s">
        <v>245</v>
      </c>
      <c r="C14" s="608"/>
      <c r="D14" s="608"/>
      <c r="E14" s="608"/>
      <c r="F14" s="608"/>
      <c r="G14" s="608"/>
      <c r="H14" s="608"/>
      <c r="I14" s="608"/>
      <c r="J14" s="608"/>
      <c r="K14" s="608"/>
      <c r="L14" s="608"/>
      <c r="M14" s="608"/>
      <c r="N14" s="608"/>
      <c r="O14" s="608"/>
      <c r="P14" s="608"/>
      <c r="Q14" s="609"/>
      <c r="R14" s="610" t="s">
        <v>123</v>
      </c>
      <c r="S14" s="611"/>
      <c r="T14" s="611"/>
      <c r="U14" s="611"/>
      <c r="V14" s="611"/>
      <c r="W14" s="611"/>
      <c r="X14" s="611"/>
      <c r="Y14" s="612"/>
      <c r="Z14" s="613" t="s">
        <v>123</v>
      </c>
      <c r="AA14" s="613"/>
      <c r="AB14" s="613"/>
      <c r="AC14" s="613"/>
      <c r="AD14" s="614" t="s">
        <v>123</v>
      </c>
      <c r="AE14" s="614"/>
      <c r="AF14" s="614"/>
      <c r="AG14" s="614"/>
      <c r="AH14" s="614"/>
      <c r="AI14" s="614"/>
      <c r="AJ14" s="614"/>
      <c r="AK14" s="614"/>
      <c r="AL14" s="615" t="s">
        <v>123</v>
      </c>
      <c r="AM14" s="616"/>
      <c r="AN14" s="616"/>
      <c r="AO14" s="617"/>
      <c r="AP14" s="607" t="s">
        <v>246</v>
      </c>
      <c r="AQ14" s="608"/>
      <c r="AR14" s="608"/>
      <c r="AS14" s="608"/>
      <c r="AT14" s="608"/>
      <c r="AU14" s="608"/>
      <c r="AV14" s="608"/>
      <c r="AW14" s="608"/>
      <c r="AX14" s="608"/>
      <c r="AY14" s="608"/>
      <c r="AZ14" s="608"/>
      <c r="BA14" s="608"/>
      <c r="BB14" s="608"/>
      <c r="BC14" s="608"/>
      <c r="BD14" s="608"/>
      <c r="BE14" s="608"/>
      <c r="BF14" s="609"/>
      <c r="BG14" s="610">
        <v>109481</v>
      </c>
      <c r="BH14" s="611"/>
      <c r="BI14" s="611"/>
      <c r="BJ14" s="611"/>
      <c r="BK14" s="611"/>
      <c r="BL14" s="611"/>
      <c r="BM14" s="611"/>
      <c r="BN14" s="612"/>
      <c r="BO14" s="613">
        <v>2.6</v>
      </c>
      <c r="BP14" s="613"/>
      <c r="BQ14" s="613"/>
      <c r="BR14" s="613"/>
      <c r="BS14" s="614" t="s">
        <v>123</v>
      </c>
      <c r="BT14" s="614"/>
      <c r="BU14" s="614"/>
      <c r="BV14" s="614"/>
      <c r="BW14" s="614"/>
      <c r="BX14" s="614"/>
      <c r="BY14" s="614"/>
      <c r="BZ14" s="614"/>
      <c r="CA14" s="614"/>
      <c r="CB14" s="618"/>
      <c r="CD14" s="607" t="s">
        <v>247</v>
      </c>
      <c r="CE14" s="608"/>
      <c r="CF14" s="608"/>
      <c r="CG14" s="608"/>
      <c r="CH14" s="608"/>
      <c r="CI14" s="608"/>
      <c r="CJ14" s="608"/>
      <c r="CK14" s="608"/>
      <c r="CL14" s="608"/>
      <c r="CM14" s="608"/>
      <c r="CN14" s="608"/>
      <c r="CO14" s="608"/>
      <c r="CP14" s="608"/>
      <c r="CQ14" s="609"/>
      <c r="CR14" s="610">
        <v>452130</v>
      </c>
      <c r="CS14" s="611"/>
      <c r="CT14" s="611"/>
      <c r="CU14" s="611"/>
      <c r="CV14" s="611"/>
      <c r="CW14" s="611"/>
      <c r="CX14" s="611"/>
      <c r="CY14" s="612"/>
      <c r="CZ14" s="613">
        <v>4.5</v>
      </c>
      <c r="DA14" s="613"/>
      <c r="DB14" s="613"/>
      <c r="DC14" s="613"/>
      <c r="DD14" s="619">
        <v>2038</v>
      </c>
      <c r="DE14" s="611"/>
      <c r="DF14" s="611"/>
      <c r="DG14" s="611"/>
      <c r="DH14" s="611"/>
      <c r="DI14" s="611"/>
      <c r="DJ14" s="611"/>
      <c r="DK14" s="611"/>
      <c r="DL14" s="611"/>
      <c r="DM14" s="611"/>
      <c r="DN14" s="611"/>
      <c r="DO14" s="611"/>
      <c r="DP14" s="612"/>
      <c r="DQ14" s="619">
        <v>449249</v>
      </c>
      <c r="DR14" s="611"/>
      <c r="DS14" s="611"/>
      <c r="DT14" s="611"/>
      <c r="DU14" s="611"/>
      <c r="DV14" s="611"/>
      <c r="DW14" s="611"/>
      <c r="DX14" s="611"/>
      <c r="DY14" s="611"/>
      <c r="DZ14" s="611"/>
      <c r="EA14" s="611"/>
      <c r="EB14" s="611"/>
      <c r="EC14" s="620"/>
    </row>
    <row r="15" spans="2:143" ht="11.25" customHeight="1" x14ac:dyDescent="0.2">
      <c r="B15" s="607" t="s">
        <v>248</v>
      </c>
      <c r="C15" s="608"/>
      <c r="D15" s="608"/>
      <c r="E15" s="608"/>
      <c r="F15" s="608"/>
      <c r="G15" s="608"/>
      <c r="H15" s="608"/>
      <c r="I15" s="608"/>
      <c r="J15" s="608"/>
      <c r="K15" s="608"/>
      <c r="L15" s="608"/>
      <c r="M15" s="608"/>
      <c r="N15" s="608"/>
      <c r="O15" s="608"/>
      <c r="P15" s="608"/>
      <c r="Q15" s="609"/>
      <c r="R15" s="610">
        <v>11633</v>
      </c>
      <c r="S15" s="611"/>
      <c r="T15" s="611"/>
      <c r="U15" s="611"/>
      <c r="V15" s="611"/>
      <c r="W15" s="611"/>
      <c r="X15" s="611"/>
      <c r="Y15" s="612"/>
      <c r="Z15" s="613">
        <v>0.1</v>
      </c>
      <c r="AA15" s="613"/>
      <c r="AB15" s="613"/>
      <c r="AC15" s="613"/>
      <c r="AD15" s="614">
        <v>11633</v>
      </c>
      <c r="AE15" s="614"/>
      <c r="AF15" s="614"/>
      <c r="AG15" s="614"/>
      <c r="AH15" s="614"/>
      <c r="AI15" s="614"/>
      <c r="AJ15" s="614"/>
      <c r="AK15" s="614"/>
      <c r="AL15" s="615">
        <v>0.2</v>
      </c>
      <c r="AM15" s="616"/>
      <c r="AN15" s="616"/>
      <c r="AO15" s="617"/>
      <c r="AP15" s="607" t="s">
        <v>249</v>
      </c>
      <c r="AQ15" s="608"/>
      <c r="AR15" s="608"/>
      <c r="AS15" s="608"/>
      <c r="AT15" s="608"/>
      <c r="AU15" s="608"/>
      <c r="AV15" s="608"/>
      <c r="AW15" s="608"/>
      <c r="AX15" s="608"/>
      <c r="AY15" s="608"/>
      <c r="AZ15" s="608"/>
      <c r="BA15" s="608"/>
      <c r="BB15" s="608"/>
      <c r="BC15" s="608"/>
      <c r="BD15" s="608"/>
      <c r="BE15" s="608"/>
      <c r="BF15" s="609"/>
      <c r="BG15" s="610">
        <v>243678</v>
      </c>
      <c r="BH15" s="611"/>
      <c r="BI15" s="611"/>
      <c r="BJ15" s="611"/>
      <c r="BK15" s="611"/>
      <c r="BL15" s="611"/>
      <c r="BM15" s="611"/>
      <c r="BN15" s="612"/>
      <c r="BO15" s="613">
        <v>5.7</v>
      </c>
      <c r="BP15" s="613"/>
      <c r="BQ15" s="613"/>
      <c r="BR15" s="613"/>
      <c r="BS15" s="614" t="s">
        <v>123</v>
      </c>
      <c r="BT15" s="614"/>
      <c r="BU15" s="614"/>
      <c r="BV15" s="614"/>
      <c r="BW15" s="614"/>
      <c r="BX15" s="614"/>
      <c r="BY15" s="614"/>
      <c r="BZ15" s="614"/>
      <c r="CA15" s="614"/>
      <c r="CB15" s="618"/>
      <c r="CD15" s="607" t="s">
        <v>250</v>
      </c>
      <c r="CE15" s="608"/>
      <c r="CF15" s="608"/>
      <c r="CG15" s="608"/>
      <c r="CH15" s="608"/>
      <c r="CI15" s="608"/>
      <c r="CJ15" s="608"/>
      <c r="CK15" s="608"/>
      <c r="CL15" s="608"/>
      <c r="CM15" s="608"/>
      <c r="CN15" s="608"/>
      <c r="CO15" s="608"/>
      <c r="CP15" s="608"/>
      <c r="CQ15" s="609"/>
      <c r="CR15" s="610">
        <v>1137521</v>
      </c>
      <c r="CS15" s="611"/>
      <c r="CT15" s="611"/>
      <c r="CU15" s="611"/>
      <c r="CV15" s="611"/>
      <c r="CW15" s="611"/>
      <c r="CX15" s="611"/>
      <c r="CY15" s="612"/>
      <c r="CZ15" s="613">
        <v>11.3</v>
      </c>
      <c r="DA15" s="613"/>
      <c r="DB15" s="613"/>
      <c r="DC15" s="613"/>
      <c r="DD15" s="619">
        <v>115502</v>
      </c>
      <c r="DE15" s="611"/>
      <c r="DF15" s="611"/>
      <c r="DG15" s="611"/>
      <c r="DH15" s="611"/>
      <c r="DI15" s="611"/>
      <c r="DJ15" s="611"/>
      <c r="DK15" s="611"/>
      <c r="DL15" s="611"/>
      <c r="DM15" s="611"/>
      <c r="DN15" s="611"/>
      <c r="DO15" s="611"/>
      <c r="DP15" s="612"/>
      <c r="DQ15" s="619">
        <v>905251</v>
      </c>
      <c r="DR15" s="611"/>
      <c r="DS15" s="611"/>
      <c r="DT15" s="611"/>
      <c r="DU15" s="611"/>
      <c r="DV15" s="611"/>
      <c r="DW15" s="611"/>
      <c r="DX15" s="611"/>
      <c r="DY15" s="611"/>
      <c r="DZ15" s="611"/>
      <c r="EA15" s="611"/>
      <c r="EB15" s="611"/>
      <c r="EC15" s="620"/>
    </row>
    <row r="16" spans="2:143" ht="11.25" customHeight="1" x14ac:dyDescent="0.2">
      <c r="B16" s="607" t="s">
        <v>251</v>
      </c>
      <c r="C16" s="608"/>
      <c r="D16" s="608"/>
      <c r="E16" s="608"/>
      <c r="F16" s="608"/>
      <c r="G16" s="608"/>
      <c r="H16" s="608"/>
      <c r="I16" s="608"/>
      <c r="J16" s="608"/>
      <c r="K16" s="608"/>
      <c r="L16" s="608"/>
      <c r="M16" s="608"/>
      <c r="N16" s="608"/>
      <c r="O16" s="608"/>
      <c r="P16" s="608"/>
      <c r="Q16" s="609"/>
      <c r="R16" s="610">
        <v>83300</v>
      </c>
      <c r="S16" s="611"/>
      <c r="T16" s="611"/>
      <c r="U16" s="611"/>
      <c r="V16" s="611"/>
      <c r="W16" s="611"/>
      <c r="X16" s="611"/>
      <c r="Y16" s="612"/>
      <c r="Z16" s="613">
        <v>0.8</v>
      </c>
      <c r="AA16" s="613"/>
      <c r="AB16" s="613"/>
      <c r="AC16" s="613"/>
      <c r="AD16" s="614">
        <v>83300</v>
      </c>
      <c r="AE16" s="614"/>
      <c r="AF16" s="614"/>
      <c r="AG16" s="614"/>
      <c r="AH16" s="614"/>
      <c r="AI16" s="614"/>
      <c r="AJ16" s="614"/>
      <c r="AK16" s="614"/>
      <c r="AL16" s="615">
        <v>1.4</v>
      </c>
      <c r="AM16" s="616"/>
      <c r="AN16" s="616"/>
      <c r="AO16" s="617"/>
      <c r="AP16" s="607" t="s">
        <v>252</v>
      </c>
      <c r="AQ16" s="608"/>
      <c r="AR16" s="608"/>
      <c r="AS16" s="608"/>
      <c r="AT16" s="608"/>
      <c r="AU16" s="608"/>
      <c r="AV16" s="608"/>
      <c r="AW16" s="608"/>
      <c r="AX16" s="608"/>
      <c r="AY16" s="608"/>
      <c r="AZ16" s="608"/>
      <c r="BA16" s="608"/>
      <c r="BB16" s="608"/>
      <c r="BC16" s="608"/>
      <c r="BD16" s="608"/>
      <c r="BE16" s="608"/>
      <c r="BF16" s="609"/>
      <c r="BG16" s="610" t="s">
        <v>123</v>
      </c>
      <c r="BH16" s="611"/>
      <c r="BI16" s="611"/>
      <c r="BJ16" s="611"/>
      <c r="BK16" s="611"/>
      <c r="BL16" s="611"/>
      <c r="BM16" s="611"/>
      <c r="BN16" s="612"/>
      <c r="BO16" s="613" t="s">
        <v>123</v>
      </c>
      <c r="BP16" s="613"/>
      <c r="BQ16" s="613"/>
      <c r="BR16" s="613"/>
      <c r="BS16" s="614" t="s">
        <v>123</v>
      </c>
      <c r="BT16" s="614"/>
      <c r="BU16" s="614"/>
      <c r="BV16" s="614"/>
      <c r="BW16" s="614"/>
      <c r="BX16" s="614"/>
      <c r="BY16" s="614"/>
      <c r="BZ16" s="614"/>
      <c r="CA16" s="614"/>
      <c r="CB16" s="618"/>
      <c r="CD16" s="607" t="s">
        <v>253</v>
      </c>
      <c r="CE16" s="608"/>
      <c r="CF16" s="608"/>
      <c r="CG16" s="608"/>
      <c r="CH16" s="608"/>
      <c r="CI16" s="608"/>
      <c r="CJ16" s="608"/>
      <c r="CK16" s="608"/>
      <c r="CL16" s="608"/>
      <c r="CM16" s="608"/>
      <c r="CN16" s="608"/>
      <c r="CO16" s="608"/>
      <c r="CP16" s="608"/>
      <c r="CQ16" s="609"/>
      <c r="CR16" s="610" t="s">
        <v>123</v>
      </c>
      <c r="CS16" s="611"/>
      <c r="CT16" s="611"/>
      <c r="CU16" s="611"/>
      <c r="CV16" s="611"/>
      <c r="CW16" s="611"/>
      <c r="CX16" s="611"/>
      <c r="CY16" s="612"/>
      <c r="CZ16" s="613" t="s">
        <v>123</v>
      </c>
      <c r="DA16" s="613"/>
      <c r="DB16" s="613"/>
      <c r="DC16" s="613"/>
      <c r="DD16" s="619" t="s">
        <v>123</v>
      </c>
      <c r="DE16" s="611"/>
      <c r="DF16" s="611"/>
      <c r="DG16" s="611"/>
      <c r="DH16" s="611"/>
      <c r="DI16" s="611"/>
      <c r="DJ16" s="611"/>
      <c r="DK16" s="611"/>
      <c r="DL16" s="611"/>
      <c r="DM16" s="611"/>
      <c r="DN16" s="611"/>
      <c r="DO16" s="611"/>
      <c r="DP16" s="612"/>
      <c r="DQ16" s="619" t="s">
        <v>123</v>
      </c>
      <c r="DR16" s="611"/>
      <c r="DS16" s="611"/>
      <c r="DT16" s="611"/>
      <c r="DU16" s="611"/>
      <c r="DV16" s="611"/>
      <c r="DW16" s="611"/>
      <c r="DX16" s="611"/>
      <c r="DY16" s="611"/>
      <c r="DZ16" s="611"/>
      <c r="EA16" s="611"/>
      <c r="EB16" s="611"/>
      <c r="EC16" s="620"/>
    </row>
    <row r="17" spans="2:133" ht="11.25" customHeight="1" x14ac:dyDescent="0.2">
      <c r="B17" s="607" t="s">
        <v>254</v>
      </c>
      <c r="C17" s="608"/>
      <c r="D17" s="608"/>
      <c r="E17" s="608"/>
      <c r="F17" s="608"/>
      <c r="G17" s="608"/>
      <c r="H17" s="608"/>
      <c r="I17" s="608"/>
      <c r="J17" s="608"/>
      <c r="K17" s="608"/>
      <c r="L17" s="608"/>
      <c r="M17" s="608"/>
      <c r="N17" s="608"/>
      <c r="O17" s="608"/>
      <c r="P17" s="608"/>
      <c r="Q17" s="609"/>
      <c r="R17" s="610">
        <v>167577</v>
      </c>
      <c r="S17" s="611"/>
      <c r="T17" s="611"/>
      <c r="U17" s="611"/>
      <c r="V17" s="611"/>
      <c r="W17" s="611"/>
      <c r="X17" s="611"/>
      <c r="Y17" s="612"/>
      <c r="Z17" s="613">
        <v>1.6</v>
      </c>
      <c r="AA17" s="613"/>
      <c r="AB17" s="613"/>
      <c r="AC17" s="613"/>
      <c r="AD17" s="614">
        <v>167577</v>
      </c>
      <c r="AE17" s="614"/>
      <c r="AF17" s="614"/>
      <c r="AG17" s="614"/>
      <c r="AH17" s="614"/>
      <c r="AI17" s="614"/>
      <c r="AJ17" s="614"/>
      <c r="AK17" s="614"/>
      <c r="AL17" s="615">
        <v>2.8</v>
      </c>
      <c r="AM17" s="616"/>
      <c r="AN17" s="616"/>
      <c r="AO17" s="617"/>
      <c r="AP17" s="607" t="s">
        <v>255</v>
      </c>
      <c r="AQ17" s="608"/>
      <c r="AR17" s="608"/>
      <c r="AS17" s="608"/>
      <c r="AT17" s="608"/>
      <c r="AU17" s="608"/>
      <c r="AV17" s="608"/>
      <c r="AW17" s="608"/>
      <c r="AX17" s="608"/>
      <c r="AY17" s="608"/>
      <c r="AZ17" s="608"/>
      <c r="BA17" s="608"/>
      <c r="BB17" s="608"/>
      <c r="BC17" s="608"/>
      <c r="BD17" s="608"/>
      <c r="BE17" s="608"/>
      <c r="BF17" s="609"/>
      <c r="BG17" s="610" t="s">
        <v>123</v>
      </c>
      <c r="BH17" s="611"/>
      <c r="BI17" s="611"/>
      <c r="BJ17" s="611"/>
      <c r="BK17" s="611"/>
      <c r="BL17" s="611"/>
      <c r="BM17" s="611"/>
      <c r="BN17" s="612"/>
      <c r="BO17" s="613" t="s">
        <v>123</v>
      </c>
      <c r="BP17" s="613"/>
      <c r="BQ17" s="613"/>
      <c r="BR17" s="613"/>
      <c r="BS17" s="614" t="s">
        <v>123</v>
      </c>
      <c r="BT17" s="614"/>
      <c r="BU17" s="614"/>
      <c r="BV17" s="614"/>
      <c r="BW17" s="614"/>
      <c r="BX17" s="614"/>
      <c r="BY17" s="614"/>
      <c r="BZ17" s="614"/>
      <c r="CA17" s="614"/>
      <c r="CB17" s="618"/>
      <c r="CD17" s="607" t="s">
        <v>256</v>
      </c>
      <c r="CE17" s="608"/>
      <c r="CF17" s="608"/>
      <c r="CG17" s="608"/>
      <c r="CH17" s="608"/>
      <c r="CI17" s="608"/>
      <c r="CJ17" s="608"/>
      <c r="CK17" s="608"/>
      <c r="CL17" s="608"/>
      <c r="CM17" s="608"/>
      <c r="CN17" s="608"/>
      <c r="CO17" s="608"/>
      <c r="CP17" s="608"/>
      <c r="CQ17" s="609"/>
      <c r="CR17" s="610">
        <v>522907</v>
      </c>
      <c r="CS17" s="611"/>
      <c r="CT17" s="611"/>
      <c r="CU17" s="611"/>
      <c r="CV17" s="611"/>
      <c r="CW17" s="611"/>
      <c r="CX17" s="611"/>
      <c r="CY17" s="612"/>
      <c r="CZ17" s="613">
        <v>5.2</v>
      </c>
      <c r="DA17" s="613"/>
      <c r="DB17" s="613"/>
      <c r="DC17" s="613"/>
      <c r="DD17" s="619" t="s">
        <v>123</v>
      </c>
      <c r="DE17" s="611"/>
      <c r="DF17" s="611"/>
      <c r="DG17" s="611"/>
      <c r="DH17" s="611"/>
      <c r="DI17" s="611"/>
      <c r="DJ17" s="611"/>
      <c r="DK17" s="611"/>
      <c r="DL17" s="611"/>
      <c r="DM17" s="611"/>
      <c r="DN17" s="611"/>
      <c r="DO17" s="611"/>
      <c r="DP17" s="612"/>
      <c r="DQ17" s="619">
        <v>522907</v>
      </c>
      <c r="DR17" s="611"/>
      <c r="DS17" s="611"/>
      <c r="DT17" s="611"/>
      <c r="DU17" s="611"/>
      <c r="DV17" s="611"/>
      <c r="DW17" s="611"/>
      <c r="DX17" s="611"/>
      <c r="DY17" s="611"/>
      <c r="DZ17" s="611"/>
      <c r="EA17" s="611"/>
      <c r="EB17" s="611"/>
      <c r="EC17" s="620"/>
    </row>
    <row r="18" spans="2:133" ht="11.25" customHeight="1" x14ac:dyDescent="0.2">
      <c r="B18" s="607" t="s">
        <v>257</v>
      </c>
      <c r="C18" s="608"/>
      <c r="D18" s="608"/>
      <c r="E18" s="608"/>
      <c r="F18" s="608"/>
      <c r="G18" s="608"/>
      <c r="H18" s="608"/>
      <c r="I18" s="608"/>
      <c r="J18" s="608"/>
      <c r="K18" s="608"/>
      <c r="L18" s="608"/>
      <c r="M18" s="608"/>
      <c r="N18" s="608"/>
      <c r="O18" s="608"/>
      <c r="P18" s="608"/>
      <c r="Q18" s="609"/>
      <c r="R18" s="610">
        <v>39744</v>
      </c>
      <c r="S18" s="611"/>
      <c r="T18" s="611"/>
      <c r="U18" s="611"/>
      <c r="V18" s="611"/>
      <c r="W18" s="611"/>
      <c r="X18" s="611"/>
      <c r="Y18" s="612"/>
      <c r="Z18" s="613">
        <v>0.4</v>
      </c>
      <c r="AA18" s="613"/>
      <c r="AB18" s="613"/>
      <c r="AC18" s="613"/>
      <c r="AD18" s="614">
        <v>39744</v>
      </c>
      <c r="AE18" s="614"/>
      <c r="AF18" s="614"/>
      <c r="AG18" s="614"/>
      <c r="AH18" s="614"/>
      <c r="AI18" s="614"/>
      <c r="AJ18" s="614"/>
      <c r="AK18" s="614"/>
      <c r="AL18" s="615">
        <v>0.7</v>
      </c>
      <c r="AM18" s="616"/>
      <c r="AN18" s="616"/>
      <c r="AO18" s="617"/>
      <c r="AP18" s="607" t="s">
        <v>258</v>
      </c>
      <c r="AQ18" s="608"/>
      <c r="AR18" s="608"/>
      <c r="AS18" s="608"/>
      <c r="AT18" s="608"/>
      <c r="AU18" s="608"/>
      <c r="AV18" s="608"/>
      <c r="AW18" s="608"/>
      <c r="AX18" s="608"/>
      <c r="AY18" s="608"/>
      <c r="AZ18" s="608"/>
      <c r="BA18" s="608"/>
      <c r="BB18" s="608"/>
      <c r="BC18" s="608"/>
      <c r="BD18" s="608"/>
      <c r="BE18" s="608"/>
      <c r="BF18" s="609"/>
      <c r="BG18" s="610" t="s">
        <v>123</v>
      </c>
      <c r="BH18" s="611"/>
      <c r="BI18" s="611"/>
      <c r="BJ18" s="611"/>
      <c r="BK18" s="611"/>
      <c r="BL18" s="611"/>
      <c r="BM18" s="611"/>
      <c r="BN18" s="612"/>
      <c r="BO18" s="613" t="s">
        <v>123</v>
      </c>
      <c r="BP18" s="613"/>
      <c r="BQ18" s="613"/>
      <c r="BR18" s="613"/>
      <c r="BS18" s="614" t="s">
        <v>123</v>
      </c>
      <c r="BT18" s="614"/>
      <c r="BU18" s="614"/>
      <c r="BV18" s="614"/>
      <c r="BW18" s="614"/>
      <c r="BX18" s="614"/>
      <c r="BY18" s="614"/>
      <c r="BZ18" s="614"/>
      <c r="CA18" s="614"/>
      <c r="CB18" s="618"/>
      <c r="CD18" s="607" t="s">
        <v>259</v>
      </c>
      <c r="CE18" s="608"/>
      <c r="CF18" s="608"/>
      <c r="CG18" s="608"/>
      <c r="CH18" s="608"/>
      <c r="CI18" s="608"/>
      <c r="CJ18" s="608"/>
      <c r="CK18" s="608"/>
      <c r="CL18" s="608"/>
      <c r="CM18" s="608"/>
      <c r="CN18" s="608"/>
      <c r="CO18" s="608"/>
      <c r="CP18" s="608"/>
      <c r="CQ18" s="609"/>
      <c r="CR18" s="610" t="s">
        <v>123</v>
      </c>
      <c r="CS18" s="611"/>
      <c r="CT18" s="611"/>
      <c r="CU18" s="611"/>
      <c r="CV18" s="611"/>
      <c r="CW18" s="611"/>
      <c r="CX18" s="611"/>
      <c r="CY18" s="612"/>
      <c r="CZ18" s="613" t="s">
        <v>123</v>
      </c>
      <c r="DA18" s="613"/>
      <c r="DB18" s="613"/>
      <c r="DC18" s="613"/>
      <c r="DD18" s="619" t="s">
        <v>123</v>
      </c>
      <c r="DE18" s="611"/>
      <c r="DF18" s="611"/>
      <c r="DG18" s="611"/>
      <c r="DH18" s="611"/>
      <c r="DI18" s="611"/>
      <c r="DJ18" s="611"/>
      <c r="DK18" s="611"/>
      <c r="DL18" s="611"/>
      <c r="DM18" s="611"/>
      <c r="DN18" s="611"/>
      <c r="DO18" s="611"/>
      <c r="DP18" s="612"/>
      <c r="DQ18" s="619" t="s">
        <v>123</v>
      </c>
      <c r="DR18" s="611"/>
      <c r="DS18" s="611"/>
      <c r="DT18" s="611"/>
      <c r="DU18" s="611"/>
      <c r="DV18" s="611"/>
      <c r="DW18" s="611"/>
      <c r="DX18" s="611"/>
      <c r="DY18" s="611"/>
      <c r="DZ18" s="611"/>
      <c r="EA18" s="611"/>
      <c r="EB18" s="611"/>
      <c r="EC18" s="620"/>
    </row>
    <row r="19" spans="2:133" ht="11.25" customHeight="1" x14ac:dyDescent="0.2">
      <c r="B19" s="607" t="s">
        <v>260</v>
      </c>
      <c r="C19" s="608"/>
      <c r="D19" s="608"/>
      <c r="E19" s="608"/>
      <c r="F19" s="608"/>
      <c r="G19" s="608"/>
      <c r="H19" s="608"/>
      <c r="I19" s="608"/>
      <c r="J19" s="608"/>
      <c r="K19" s="608"/>
      <c r="L19" s="608"/>
      <c r="M19" s="608"/>
      <c r="N19" s="608"/>
      <c r="O19" s="608"/>
      <c r="P19" s="608"/>
      <c r="Q19" s="609"/>
      <c r="R19" s="610">
        <v>124802</v>
      </c>
      <c r="S19" s="611"/>
      <c r="T19" s="611"/>
      <c r="U19" s="611"/>
      <c r="V19" s="611"/>
      <c r="W19" s="611"/>
      <c r="X19" s="611"/>
      <c r="Y19" s="612"/>
      <c r="Z19" s="613">
        <v>1.2</v>
      </c>
      <c r="AA19" s="613"/>
      <c r="AB19" s="613"/>
      <c r="AC19" s="613"/>
      <c r="AD19" s="614">
        <v>124802</v>
      </c>
      <c r="AE19" s="614"/>
      <c r="AF19" s="614"/>
      <c r="AG19" s="614"/>
      <c r="AH19" s="614"/>
      <c r="AI19" s="614"/>
      <c r="AJ19" s="614"/>
      <c r="AK19" s="614"/>
      <c r="AL19" s="615">
        <v>2.1</v>
      </c>
      <c r="AM19" s="616"/>
      <c r="AN19" s="616"/>
      <c r="AO19" s="617"/>
      <c r="AP19" s="607" t="s">
        <v>261</v>
      </c>
      <c r="AQ19" s="608"/>
      <c r="AR19" s="608"/>
      <c r="AS19" s="608"/>
      <c r="AT19" s="608"/>
      <c r="AU19" s="608"/>
      <c r="AV19" s="608"/>
      <c r="AW19" s="608"/>
      <c r="AX19" s="608"/>
      <c r="AY19" s="608"/>
      <c r="AZ19" s="608"/>
      <c r="BA19" s="608"/>
      <c r="BB19" s="608"/>
      <c r="BC19" s="608"/>
      <c r="BD19" s="608"/>
      <c r="BE19" s="608"/>
      <c r="BF19" s="609"/>
      <c r="BG19" s="610" t="s">
        <v>123</v>
      </c>
      <c r="BH19" s="611"/>
      <c r="BI19" s="611"/>
      <c r="BJ19" s="611"/>
      <c r="BK19" s="611"/>
      <c r="BL19" s="611"/>
      <c r="BM19" s="611"/>
      <c r="BN19" s="612"/>
      <c r="BO19" s="613" t="s">
        <v>123</v>
      </c>
      <c r="BP19" s="613"/>
      <c r="BQ19" s="613"/>
      <c r="BR19" s="613"/>
      <c r="BS19" s="614" t="s">
        <v>123</v>
      </c>
      <c r="BT19" s="614"/>
      <c r="BU19" s="614"/>
      <c r="BV19" s="614"/>
      <c r="BW19" s="614"/>
      <c r="BX19" s="614"/>
      <c r="BY19" s="614"/>
      <c r="BZ19" s="614"/>
      <c r="CA19" s="614"/>
      <c r="CB19" s="618"/>
      <c r="CD19" s="607" t="s">
        <v>262</v>
      </c>
      <c r="CE19" s="608"/>
      <c r="CF19" s="608"/>
      <c r="CG19" s="608"/>
      <c r="CH19" s="608"/>
      <c r="CI19" s="608"/>
      <c r="CJ19" s="608"/>
      <c r="CK19" s="608"/>
      <c r="CL19" s="608"/>
      <c r="CM19" s="608"/>
      <c r="CN19" s="608"/>
      <c r="CO19" s="608"/>
      <c r="CP19" s="608"/>
      <c r="CQ19" s="609"/>
      <c r="CR19" s="610" t="s">
        <v>123</v>
      </c>
      <c r="CS19" s="611"/>
      <c r="CT19" s="611"/>
      <c r="CU19" s="611"/>
      <c r="CV19" s="611"/>
      <c r="CW19" s="611"/>
      <c r="CX19" s="611"/>
      <c r="CY19" s="612"/>
      <c r="CZ19" s="613" t="s">
        <v>123</v>
      </c>
      <c r="DA19" s="613"/>
      <c r="DB19" s="613"/>
      <c r="DC19" s="613"/>
      <c r="DD19" s="619" t="s">
        <v>123</v>
      </c>
      <c r="DE19" s="611"/>
      <c r="DF19" s="611"/>
      <c r="DG19" s="611"/>
      <c r="DH19" s="611"/>
      <c r="DI19" s="611"/>
      <c r="DJ19" s="611"/>
      <c r="DK19" s="611"/>
      <c r="DL19" s="611"/>
      <c r="DM19" s="611"/>
      <c r="DN19" s="611"/>
      <c r="DO19" s="611"/>
      <c r="DP19" s="612"/>
      <c r="DQ19" s="619" t="s">
        <v>123</v>
      </c>
      <c r="DR19" s="611"/>
      <c r="DS19" s="611"/>
      <c r="DT19" s="611"/>
      <c r="DU19" s="611"/>
      <c r="DV19" s="611"/>
      <c r="DW19" s="611"/>
      <c r="DX19" s="611"/>
      <c r="DY19" s="611"/>
      <c r="DZ19" s="611"/>
      <c r="EA19" s="611"/>
      <c r="EB19" s="611"/>
      <c r="EC19" s="620"/>
    </row>
    <row r="20" spans="2:133" ht="11.25" customHeight="1" x14ac:dyDescent="0.2">
      <c r="B20" s="623" t="s">
        <v>263</v>
      </c>
      <c r="C20" s="624"/>
      <c r="D20" s="624"/>
      <c r="E20" s="624"/>
      <c r="F20" s="624"/>
      <c r="G20" s="624"/>
      <c r="H20" s="624"/>
      <c r="I20" s="624"/>
      <c r="J20" s="624"/>
      <c r="K20" s="624"/>
      <c r="L20" s="624"/>
      <c r="M20" s="624"/>
      <c r="N20" s="624"/>
      <c r="O20" s="624"/>
      <c r="P20" s="624"/>
      <c r="Q20" s="625"/>
      <c r="R20" s="610">
        <v>3031</v>
      </c>
      <c r="S20" s="611"/>
      <c r="T20" s="611"/>
      <c r="U20" s="611"/>
      <c r="V20" s="611"/>
      <c r="W20" s="611"/>
      <c r="X20" s="611"/>
      <c r="Y20" s="612"/>
      <c r="Z20" s="613">
        <v>0</v>
      </c>
      <c r="AA20" s="613"/>
      <c r="AB20" s="613"/>
      <c r="AC20" s="613"/>
      <c r="AD20" s="614">
        <v>3031</v>
      </c>
      <c r="AE20" s="614"/>
      <c r="AF20" s="614"/>
      <c r="AG20" s="614"/>
      <c r="AH20" s="614"/>
      <c r="AI20" s="614"/>
      <c r="AJ20" s="614"/>
      <c r="AK20" s="614"/>
      <c r="AL20" s="615">
        <v>0</v>
      </c>
      <c r="AM20" s="616"/>
      <c r="AN20" s="616"/>
      <c r="AO20" s="617"/>
      <c r="AP20" s="607" t="s">
        <v>264</v>
      </c>
      <c r="AQ20" s="608"/>
      <c r="AR20" s="608"/>
      <c r="AS20" s="608"/>
      <c r="AT20" s="608"/>
      <c r="AU20" s="608"/>
      <c r="AV20" s="608"/>
      <c r="AW20" s="608"/>
      <c r="AX20" s="608"/>
      <c r="AY20" s="608"/>
      <c r="AZ20" s="608"/>
      <c r="BA20" s="608"/>
      <c r="BB20" s="608"/>
      <c r="BC20" s="608"/>
      <c r="BD20" s="608"/>
      <c r="BE20" s="608"/>
      <c r="BF20" s="609"/>
      <c r="BG20" s="610" t="s">
        <v>123</v>
      </c>
      <c r="BH20" s="611"/>
      <c r="BI20" s="611"/>
      <c r="BJ20" s="611"/>
      <c r="BK20" s="611"/>
      <c r="BL20" s="611"/>
      <c r="BM20" s="611"/>
      <c r="BN20" s="612"/>
      <c r="BO20" s="613" t="s">
        <v>123</v>
      </c>
      <c r="BP20" s="613"/>
      <c r="BQ20" s="613"/>
      <c r="BR20" s="613"/>
      <c r="BS20" s="614" t="s">
        <v>123</v>
      </c>
      <c r="BT20" s="614"/>
      <c r="BU20" s="614"/>
      <c r="BV20" s="614"/>
      <c r="BW20" s="614"/>
      <c r="BX20" s="614"/>
      <c r="BY20" s="614"/>
      <c r="BZ20" s="614"/>
      <c r="CA20" s="614"/>
      <c r="CB20" s="618"/>
      <c r="CD20" s="607" t="s">
        <v>265</v>
      </c>
      <c r="CE20" s="608"/>
      <c r="CF20" s="608"/>
      <c r="CG20" s="608"/>
      <c r="CH20" s="608"/>
      <c r="CI20" s="608"/>
      <c r="CJ20" s="608"/>
      <c r="CK20" s="608"/>
      <c r="CL20" s="608"/>
      <c r="CM20" s="608"/>
      <c r="CN20" s="608"/>
      <c r="CO20" s="608"/>
      <c r="CP20" s="608"/>
      <c r="CQ20" s="609"/>
      <c r="CR20" s="610">
        <v>10062080</v>
      </c>
      <c r="CS20" s="611"/>
      <c r="CT20" s="611"/>
      <c r="CU20" s="611"/>
      <c r="CV20" s="611"/>
      <c r="CW20" s="611"/>
      <c r="CX20" s="611"/>
      <c r="CY20" s="612"/>
      <c r="CZ20" s="613">
        <v>100</v>
      </c>
      <c r="DA20" s="613"/>
      <c r="DB20" s="613"/>
      <c r="DC20" s="613"/>
      <c r="DD20" s="619">
        <v>543891</v>
      </c>
      <c r="DE20" s="611"/>
      <c r="DF20" s="611"/>
      <c r="DG20" s="611"/>
      <c r="DH20" s="611"/>
      <c r="DI20" s="611"/>
      <c r="DJ20" s="611"/>
      <c r="DK20" s="611"/>
      <c r="DL20" s="611"/>
      <c r="DM20" s="611"/>
      <c r="DN20" s="611"/>
      <c r="DO20" s="611"/>
      <c r="DP20" s="612"/>
      <c r="DQ20" s="619">
        <v>7107330</v>
      </c>
      <c r="DR20" s="611"/>
      <c r="DS20" s="611"/>
      <c r="DT20" s="611"/>
      <c r="DU20" s="611"/>
      <c r="DV20" s="611"/>
      <c r="DW20" s="611"/>
      <c r="DX20" s="611"/>
      <c r="DY20" s="611"/>
      <c r="DZ20" s="611"/>
      <c r="EA20" s="611"/>
      <c r="EB20" s="611"/>
      <c r="EC20" s="620"/>
    </row>
    <row r="21" spans="2:133" ht="11.25" customHeight="1" x14ac:dyDescent="0.2">
      <c r="B21" s="607" t="s">
        <v>266</v>
      </c>
      <c r="C21" s="608"/>
      <c r="D21" s="608"/>
      <c r="E21" s="608"/>
      <c r="F21" s="608"/>
      <c r="G21" s="608"/>
      <c r="H21" s="608"/>
      <c r="I21" s="608"/>
      <c r="J21" s="608"/>
      <c r="K21" s="608"/>
      <c r="L21" s="608"/>
      <c r="M21" s="608"/>
      <c r="N21" s="608"/>
      <c r="O21" s="608"/>
      <c r="P21" s="608"/>
      <c r="Q21" s="609"/>
      <c r="R21" s="610">
        <v>689607</v>
      </c>
      <c r="S21" s="611"/>
      <c r="T21" s="611"/>
      <c r="U21" s="611"/>
      <c r="V21" s="611"/>
      <c r="W21" s="611"/>
      <c r="X21" s="611"/>
      <c r="Y21" s="612"/>
      <c r="Z21" s="613">
        <v>6.5</v>
      </c>
      <c r="AA21" s="613"/>
      <c r="AB21" s="613"/>
      <c r="AC21" s="613"/>
      <c r="AD21" s="614">
        <v>631449</v>
      </c>
      <c r="AE21" s="614"/>
      <c r="AF21" s="614"/>
      <c r="AG21" s="614"/>
      <c r="AH21" s="614"/>
      <c r="AI21" s="614"/>
      <c r="AJ21" s="614"/>
      <c r="AK21" s="614"/>
      <c r="AL21" s="615">
        <v>10.4</v>
      </c>
      <c r="AM21" s="616"/>
      <c r="AN21" s="616"/>
      <c r="AO21" s="617"/>
      <c r="AP21" s="607" t="s">
        <v>267</v>
      </c>
      <c r="AQ21" s="626"/>
      <c r="AR21" s="626"/>
      <c r="AS21" s="626"/>
      <c r="AT21" s="626"/>
      <c r="AU21" s="626"/>
      <c r="AV21" s="626"/>
      <c r="AW21" s="626"/>
      <c r="AX21" s="626"/>
      <c r="AY21" s="626"/>
      <c r="AZ21" s="626"/>
      <c r="BA21" s="626"/>
      <c r="BB21" s="626"/>
      <c r="BC21" s="626"/>
      <c r="BD21" s="626"/>
      <c r="BE21" s="626"/>
      <c r="BF21" s="627"/>
      <c r="BG21" s="610" t="s">
        <v>123</v>
      </c>
      <c r="BH21" s="611"/>
      <c r="BI21" s="611"/>
      <c r="BJ21" s="611"/>
      <c r="BK21" s="611"/>
      <c r="BL21" s="611"/>
      <c r="BM21" s="611"/>
      <c r="BN21" s="612"/>
      <c r="BO21" s="613" t="s">
        <v>123</v>
      </c>
      <c r="BP21" s="613"/>
      <c r="BQ21" s="613"/>
      <c r="BR21" s="613"/>
      <c r="BS21" s="614" t="s">
        <v>123</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268</v>
      </c>
      <c r="C22" s="608"/>
      <c r="D22" s="608"/>
      <c r="E22" s="608"/>
      <c r="F22" s="608"/>
      <c r="G22" s="608"/>
      <c r="H22" s="608"/>
      <c r="I22" s="608"/>
      <c r="J22" s="608"/>
      <c r="K22" s="608"/>
      <c r="L22" s="608"/>
      <c r="M22" s="608"/>
      <c r="N22" s="608"/>
      <c r="O22" s="608"/>
      <c r="P22" s="608"/>
      <c r="Q22" s="609"/>
      <c r="R22" s="610">
        <v>631449</v>
      </c>
      <c r="S22" s="611"/>
      <c r="T22" s="611"/>
      <c r="U22" s="611"/>
      <c r="V22" s="611"/>
      <c r="W22" s="611"/>
      <c r="X22" s="611"/>
      <c r="Y22" s="612"/>
      <c r="Z22" s="613">
        <v>6</v>
      </c>
      <c r="AA22" s="613"/>
      <c r="AB22" s="613"/>
      <c r="AC22" s="613"/>
      <c r="AD22" s="614">
        <v>631449</v>
      </c>
      <c r="AE22" s="614"/>
      <c r="AF22" s="614"/>
      <c r="AG22" s="614"/>
      <c r="AH22" s="614"/>
      <c r="AI22" s="614"/>
      <c r="AJ22" s="614"/>
      <c r="AK22" s="614"/>
      <c r="AL22" s="615">
        <v>10.4</v>
      </c>
      <c r="AM22" s="616"/>
      <c r="AN22" s="616"/>
      <c r="AO22" s="617"/>
      <c r="AP22" s="607" t="s">
        <v>269</v>
      </c>
      <c r="AQ22" s="626"/>
      <c r="AR22" s="626"/>
      <c r="AS22" s="626"/>
      <c r="AT22" s="626"/>
      <c r="AU22" s="626"/>
      <c r="AV22" s="626"/>
      <c r="AW22" s="626"/>
      <c r="AX22" s="626"/>
      <c r="AY22" s="626"/>
      <c r="AZ22" s="626"/>
      <c r="BA22" s="626"/>
      <c r="BB22" s="626"/>
      <c r="BC22" s="626"/>
      <c r="BD22" s="626"/>
      <c r="BE22" s="626"/>
      <c r="BF22" s="627"/>
      <c r="BG22" s="610" t="s">
        <v>123</v>
      </c>
      <c r="BH22" s="611"/>
      <c r="BI22" s="611"/>
      <c r="BJ22" s="611"/>
      <c r="BK22" s="611"/>
      <c r="BL22" s="611"/>
      <c r="BM22" s="611"/>
      <c r="BN22" s="612"/>
      <c r="BO22" s="613" t="s">
        <v>123</v>
      </c>
      <c r="BP22" s="613"/>
      <c r="BQ22" s="613"/>
      <c r="BR22" s="613"/>
      <c r="BS22" s="614" t="s">
        <v>123</v>
      </c>
      <c r="BT22" s="614"/>
      <c r="BU22" s="614"/>
      <c r="BV22" s="614"/>
      <c r="BW22" s="614"/>
      <c r="BX22" s="614"/>
      <c r="BY22" s="614"/>
      <c r="BZ22" s="614"/>
      <c r="CA22" s="614"/>
      <c r="CB22" s="618"/>
      <c r="CD22" s="592" t="s">
        <v>270</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271</v>
      </c>
      <c r="C23" s="608"/>
      <c r="D23" s="608"/>
      <c r="E23" s="608"/>
      <c r="F23" s="608"/>
      <c r="G23" s="608"/>
      <c r="H23" s="608"/>
      <c r="I23" s="608"/>
      <c r="J23" s="608"/>
      <c r="K23" s="608"/>
      <c r="L23" s="608"/>
      <c r="M23" s="608"/>
      <c r="N23" s="608"/>
      <c r="O23" s="608"/>
      <c r="P23" s="608"/>
      <c r="Q23" s="609"/>
      <c r="R23" s="610">
        <v>58158</v>
      </c>
      <c r="S23" s="611"/>
      <c r="T23" s="611"/>
      <c r="U23" s="611"/>
      <c r="V23" s="611"/>
      <c r="W23" s="611"/>
      <c r="X23" s="611"/>
      <c r="Y23" s="612"/>
      <c r="Z23" s="613">
        <v>0.6</v>
      </c>
      <c r="AA23" s="613"/>
      <c r="AB23" s="613"/>
      <c r="AC23" s="613"/>
      <c r="AD23" s="614" t="s">
        <v>123</v>
      </c>
      <c r="AE23" s="614"/>
      <c r="AF23" s="614"/>
      <c r="AG23" s="614"/>
      <c r="AH23" s="614"/>
      <c r="AI23" s="614"/>
      <c r="AJ23" s="614"/>
      <c r="AK23" s="614"/>
      <c r="AL23" s="615" t="s">
        <v>123</v>
      </c>
      <c r="AM23" s="616"/>
      <c r="AN23" s="616"/>
      <c r="AO23" s="617"/>
      <c r="AP23" s="607" t="s">
        <v>272</v>
      </c>
      <c r="AQ23" s="626"/>
      <c r="AR23" s="626"/>
      <c r="AS23" s="626"/>
      <c r="AT23" s="626"/>
      <c r="AU23" s="626"/>
      <c r="AV23" s="626"/>
      <c r="AW23" s="626"/>
      <c r="AX23" s="626"/>
      <c r="AY23" s="626"/>
      <c r="AZ23" s="626"/>
      <c r="BA23" s="626"/>
      <c r="BB23" s="626"/>
      <c r="BC23" s="626"/>
      <c r="BD23" s="626"/>
      <c r="BE23" s="626"/>
      <c r="BF23" s="627"/>
      <c r="BG23" s="610" t="s">
        <v>123</v>
      </c>
      <c r="BH23" s="611"/>
      <c r="BI23" s="611"/>
      <c r="BJ23" s="611"/>
      <c r="BK23" s="611"/>
      <c r="BL23" s="611"/>
      <c r="BM23" s="611"/>
      <c r="BN23" s="612"/>
      <c r="BO23" s="613" t="s">
        <v>123</v>
      </c>
      <c r="BP23" s="613"/>
      <c r="BQ23" s="613"/>
      <c r="BR23" s="613"/>
      <c r="BS23" s="614" t="s">
        <v>123</v>
      </c>
      <c r="BT23" s="614"/>
      <c r="BU23" s="614"/>
      <c r="BV23" s="614"/>
      <c r="BW23" s="614"/>
      <c r="BX23" s="614"/>
      <c r="BY23" s="614"/>
      <c r="BZ23" s="614"/>
      <c r="CA23" s="614"/>
      <c r="CB23" s="618"/>
      <c r="CD23" s="592" t="s">
        <v>212</v>
      </c>
      <c r="CE23" s="593"/>
      <c r="CF23" s="593"/>
      <c r="CG23" s="593"/>
      <c r="CH23" s="593"/>
      <c r="CI23" s="593"/>
      <c r="CJ23" s="593"/>
      <c r="CK23" s="593"/>
      <c r="CL23" s="593"/>
      <c r="CM23" s="593"/>
      <c r="CN23" s="593"/>
      <c r="CO23" s="593"/>
      <c r="CP23" s="593"/>
      <c r="CQ23" s="594"/>
      <c r="CR23" s="592" t="s">
        <v>273</v>
      </c>
      <c r="CS23" s="593"/>
      <c r="CT23" s="593"/>
      <c r="CU23" s="593"/>
      <c r="CV23" s="593"/>
      <c r="CW23" s="593"/>
      <c r="CX23" s="593"/>
      <c r="CY23" s="594"/>
      <c r="CZ23" s="592" t="s">
        <v>274</v>
      </c>
      <c r="DA23" s="593"/>
      <c r="DB23" s="593"/>
      <c r="DC23" s="594"/>
      <c r="DD23" s="592" t="s">
        <v>275</v>
      </c>
      <c r="DE23" s="593"/>
      <c r="DF23" s="593"/>
      <c r="DG23" s="593"/>
      <c r="DH23" s="593"/>
      <c r="DI23" s="593"/>
      <c r="DJ23" s="593"/>
      <c r="DK23" s="594"/>
      <c r="DL23" s="637" t="s">
        <v>276</v>
      </c>
      <c r="DM23" s="638"/>
      <c r="DN23" s="638"/>
      <c r="DO23" s="638"/>
      <c r="DP23" s="638"/>
      <c r="DQ23" s="638"/>
      <c r="DR23" s="638"/>
      <c r="DS23" s="638"/>
      <c r="DT23" s="638"/>
      <c r="DU23" s="638"/>
      <c r="DV23" s="639"/>
      <c r="DW23" s="592" t="s">
        <v>277</v>
      </c>
      <c r="DX23" s="593"/>
      <c r="DY23" s="593"/>
      <c r="DZ23" s="593"/>
      <c r="EA23" s="593"/>
      <c r="EB23" s="593"/>
      <c r="EC23" s="594"/>
    </row>
    <row r="24" spans="2:133" ht="11.25" customHeight="1" x14ac:dyDescent="0.2">
      <c r="B24" s="607" t="s">
        <v>278</v>
      </c>
      <c r="C24" s="608"/>
      <c r="D24" s="608"/>
      <c r="E24" s="608"/>
      <c r="F24" s="608"/>
      <c r="G24" s="608"/>
      <c r="H24" s="608"/>
      <c r="I24" s="608"/>
      <c r="J24" s="608"/>
      <c r="K24" s="608"/>
      <c r="L24" s="608"/>
      <c r="M24" s="608"/>
      <c r="N24" s="608"/>
      <c r="O24" s="608"/>
      <c r="P24" s="608"/>
      <c r="Q24" s="609"/>
      <c r="R24" s="610" t="s">
        <v>123</v>
      </c>
      <c r="S24" s="611"/>
      <c r="T24" s="611"/>
      <c r="U24" s="611"/>
      <c r="V24" s="611"/>
      <c r="W24" s="611"/>
      <c r="X24" s="611"/>
      <c r="Y24" s="612"/>
      <c r="Z24" s="613" t="s">
        <v>123</v>
      </c>
      <c r="AA24" s="613"/>
      <c r="AB24" s="613"/>
      <c r="AC24" s="613"/>
      <c r="AD24" s="614" t="s">
        <v>123</v>
      </c>
      <c r="AE24" s="614"/>
      <c r="AF24" s="614"/>
      <c r="AG24" s="614"/>
      <c r="AH24" s="614"/>
      <c r="AI24" s="614"/>
      <c r="AJ24" s="614"/>
      <c r="AK24" s="614"/>
      <c r="AL24" s="615" t="s">
        <v>123</v>
      </c>
      <c r="AM24" s="616"/>
      <c r="AN24" s="616"/>
      <c r="AO24" s="617"/>
      <c r="AP24" s="607" t="s">
        <v>279</v>
      </c>
      <c r="AQ24" s="626"/>
      <c r="AR24" s="626"/>
      <c r="AS24" s="626"/>
      <c r="AT24" s="626"/>
      <c r="AU24" s="626"/>
      <c r="AV24" s="626"/>
      <c r="AW24" s="626"/>
      <c r="AX24" s="626"/>
      <c r="AY24" s="626"/>
      <c r="AZ24" s="626"/>
      <c r="BA24" s="626"/>
      <c r="BB24" s="626"/>
      <c r="BC24" s="626"/>
      <c r="BD24" s="626"/>
      <c r="BE24" s="626"/>
      <c r="BF24" s="627"/>
      <c r="BG24" s="610" t="s">
        <v>123</v>
      </c>
      <c r="BH24" s="611"/>
      <c r="BI24" s="611"/>
      <c r="BJ24" s="611"/>
      <c r="BK24" s="611"/>
      <c r="BL24" s="611"/>
      <c r="BM24" s="611"/>
      <c r="BN24" s="612"/>
      <c r="BO24" s="613" t="s">
        <v>123</v>
      </c>
      <c r="BP24" s="613"/>
      <c r="BQ24" s="613"/>
      <c r="BR24" s="613"/>
      <c r="BS24" s="614" t="s">
        <v>123</v>
      </c>
      <c r="BT24" s="614"/>
      <c r="BU24" s="614"/>
      <c r="BV24" s="614"/>
      <c r="BW24" s="614"/>
      <c r="BX24" s="614"/>
      <c r="BY24" s="614"/>
      <c r="BZ24" s="614"/>
      <c r="CA24" s="614"/>
      <c r="CB24" s="618"/>
      <c r="CD24" s="596" t="s">
        <v>280</v>
      </c>
      <c r="CE24" s="597"/>
      <c r="CF24" s="597"/>
      <c r="CG24" s="597"/>
      <c r="CH24" s="597"/>
      <c r="CI24" s="597"/>
      <c r="CJ24" s="597"/>
      <c r="CK24" s="597"/>
      <c r="CL24" s="597"/>
      <c r="CM24" s="597"/>
      <c r="CN24" s="597"/>
      <c r="CO24" s="597"/>
      <c r="CP24" s="597"/>
      <c r="CQ24" s="598"/>
      <c r="CR24" s="599">
        <v>5090865</v>
      </c>
      <c r="CS24" s="600"/>
      <c r="CT24" s="600"/>
      <c r="CU24" s="600"/>
      <c r="CV24" s="600"/>
      <c r="CW24" s="600"/>
      <c r="CX24" s="600"/>
      <c r="CY24" s="601"/>
      <c r="CZ24" s="604">
        <v>50.6</v>
      </c>
      <c r="DA24" s="605"/>
      <c r="DB24" s="605"/>
      <c r="DC24" s="621"/>
      <c r="DD24" s="644">
        <v>2952720</v>
      </c>
      <c r="DE24" s="600"/>
      <c r="DF24" s="600"/>
      <c r="DG24" s="600"/>
      <c r="DH24" s="600"/>
      <c r="DI24" s="600"/>
      <c r="DJ24" s="600"/>
      <c r="DK24" s="601"/>
      <c r="DL24" s="644">
        <v>2626423</v>
      </c>
      <c r="DM24" s="600"/>
      <c r="DN24" s="600"/>
      <c r="DO24" s="600"/>
      <c r="DP24" s="600"/>
      <c r="DQ24" s="600"/>
      <c r="DR24" s="600"/>
      <c r="DS24" s="600"/>
      <c r="DT24" s="600"/>
      <c r="DU24" s="600"/>
      <c r="DV24" s="601"/>
      <c r="DW24" s="604">
        <v>43</v>
      </c>
      <c r="DX24" s="605"/>
      <c r="DY24" s="605"/>
      <c r="DZ24" s="605"/>
      <c r="EA24" s="605"/>
      <c r="EB24" s="605"/>
      <c r="EC24" s="606"/>
    </row>
    <row r="25" spans="2:133" ht="11.25" customHeight="1" x14ac:dyDescent="0.2">
      <c r="B25" s="607" t="s">
        <v>281</v>
      </c>
      <c r="C25" s="608"/>
      <c r="D25" s="608"/>
      <c r="E25" s="608"/>
      <c r="F25" s="608"/>
      <c r="G25" s="608"/>
      <c r="H25" s="608"/>
      <c r="I25" s="608"/>
      <c r="J25" s="608"/>
      <c r="K25" s="608"/>
      <c r="L25" s="608"/>
      <c r="M25" s="608"/>
      <c r="N25" s="608"/>
      <c r="O25" s="608"/>
      <c r="P25" s="608"/>
      <c r="Q25" s="609"/>
      <c r="R25" s="610">
        <v>6115902</v>
      </c>
      <c r="S25" s="611"/>
      <c r="T25" s="611"/>
      <c r="U25" s="611"/>
      <c r="V25" s="611"/>
      <c r="W25" s="611"/>
      <c r="X25" s="611"/>
      <c r="Y25" s="612"/>
      <c r="Z25" s="613">
        <v>58</v>
      </c>
      <c r="AA25" s="613"/>
      <c r="AB25" s="613"/>
      <c r="AC25" s="613"/>
      <c r="AD25" s="614">
        <v>6057744</v>
      </c>
      <c r="AE25" s="614"/>
      <c r="AF25" s="614"/>
      <c r="AG25" s="614"/>
      <c r="AH25" s="614"/>
      <c r="AI25" s="614"/>
      <c r="AJ25" s="614"/>
      <c r="AK25" s="614"/>
      <c r="AL25" s="615">
        <v>99.6</v>
      </c>
      <c r="AM25" s="616"/>
      <c r="AN25" s="616"/>
      <c r="AO25" s="617"/>
      <c r="AP25" s="607" t="s">
        <v>282</v>
      </c>
      <c r="AQ25" s="626"/>
      <c r="AR25" s="626"/>
      <c r="AS25" s="626"/>
      <c r="AT25" s="626"/>
      <c r="AU25" s="626"/>
      <c r="AV25" s="626"/>
      <c r="AW25" s="626"/>
      <c r="AX25" s="626"/>
      <c r="AY25" s="626"/>
      <c r="AZ25" s="626"/>
      <c r="BA25" s="626"/>
      <c r="BB25" s="626"/>
      <c r="BC25" s="626"/>
      <c r="BD25" s="626"/>
      <c r="BE25" s="626"/>
      <c r="BF25" s="627"/>
      <c r="BG25" s="610" t="s">
        <v>123</v>
      </c>
      <c r="BH25" s="611"/>
      <c r="BI25" s="611"/>
      <c r="BJ25" s="611"/>
      <c r="BK25" s="611"/>
      <c r="BL25" s="611"/>
      <c r="BM25" s="611"/>
      <c r="BN25" s="612"/>
      <c r="BO25" s="613" t="s">
        <v>123</v>
      </c>
      <c r="BP25" s="613"/>
      <c r="BQ25" s="613"/>
      <c r="BR25" s="613"/>
      <c r="BS25" s="614" t="s">
        <v>123</v>
      </c>
      <c r="BT25" s="614"/>
      <c r="BU25" s="614"/>
      <c r="BV25" s="614"/>
      <c r="BW25" s="614"/>
      <c r="BX25" s="614"/>
      <c r="BY25" s="614"/>
      <c r="BZ25" s="614"/>
      <c r="CA25" s="614"/>
      <c r="CB25" s="618"/>
      <c r="CD25" s="607" t="s">
        <v>283</v>
      </c>
      <c r="CE25" s="608"/>
      <c r="CF25" s="608"/>
      <c r="CG25" s="608"/>
      <c r="CH25" s="608"/>
      <c r="CI25" s="608"/>
      <c r="CJ25" s="608"/>
      <c r="CK25" s="608"/>
      <c r="CL25" s="608"/>
      <c r="CM25" s="608"/>
      <c r="CN25" s="608"/>
      <c r="CO25" s="608"/>
      <c r="CP25" s="608"/>
      <c r="CQ25" s="609"/>
      <c r="CR25" s="610">
        <v>1485559</v>
      </c>
      <c r="CS25" s="640"/>
      <c r="CT25" s="640"/>
      <c r="CU25" s="640"/>
      <c r="CV25" s="640"/>
      <c r="CW25" s="640"/>
      <c r="CX25" s="640"/>
      <c r="CY25" s="641"/>
      <c r="CZ25" s="615">
        <v>14.8</v>
      </c>
      <c r="DA25" s="642"/>
      <c r="DB25" s="642"/>
      <c r="DC25" s="645"/>
      <c r="DD25" s="619">
        <v>1264279</v>
      </c>
      <c r="DE25" s="640"/>
      <c r="DF25" s="640"/>
      <c r="DG25" s="640"/>
      <c r="DH25" s="640"/>
      <c r="DI25" s="640"/>
      <c r="DJ25" s="640"/>
      <c r="DK25" s="641"/>
      <c r="DL25" s="619">
        <v>1259779</v>
      </c>
      <c r="DM25" s="640"/>
      <c r="DN25" s="640"/>
      <c r="DO25" s="640"/>
      <c r="DP25" s="640"/>
      <c r="DQ25" s="640"/>
      <c r="DR25" s="640"/>
      <c r="DS25" s="640"/>
      <c r="DT25" s="640"/>
      <c r="DU25" s="640"/>
      <c r="DV25" s="641"/>
      <c r="DW25" s="615">
        <v>20.6</v>
      </c>
      <c r="DX25" s="642"/>
      <c r="DY25" s="642"/>
      <c r="DZ25" s="642"/>
      <c r="EA25" s="642"/>
      <c r="EB25" s="642"/>
      <c r="EC25" s="643"/>
    </row>
    <row r="26" spans="2:133" ht="11.25" customHeight="1" x14ac:dyDescent="0.2">
      <c r="B26" s="607" t="s">
        <v>284</v>
      </c>
      <c r="C26" s="608"/>
      <c r="D26" s="608"/>
      <c r="E26" s="608"/>
      <c r="F26" s="608"/>
      <c r="G26" s="608"/>
      <c r="H26" s="608"/>
      <c r="I26" s="608"/>
      <c r="J26" s="608"/>
      <c r="K26" s="608"/>
      <c r="L26" s="608"/>
      <c r="M26" s="608"/>
      <c r="N26" s="608"/>
      <c r="O26" s="608"/>
      <c r="P26" s="608"/>
      <c r="Q26" s="609"/>
      <c r="R26" s="610">
        <v>3233</v>
      </c>
      <c r="S26" s="611"/>
      <c r="T26" s="611"/>
      <c r="U26" s="611"/>
      <c r="V26" s="611"/>
      <c r="W26" s="611"/>
      <c r="X26" s="611"/>
      <c r="Y26" s="612"/>
      <c r="Z26" s="613">
        <v>0</v>
      </c>
      <c r="AA26" s="613"/>
      <c r="AB26" s="613"/>
      <c r="AC26" s="613"/>
      <c r="AD26" s="614">
        <v>3233</v>
      </c>
      <c r="AE26" s="614"/>
      <c r="AF26" s="614"/>
      <c r="AG26" s="614"/>
      <c r="AH26" s="614"/>
      <c r="AI26" s="614"/>
      <c r="AJ26" s="614"/>
      <c r="AK26" s="614"/>
      <c r="AL26" s="615">
        <v>0.1</v>
      </c>
      <c r="AM26" s="616"/>
      <c r="AN26" s="616"/>
      <c r="AO26" s="617"/>
      <c r="AP26" s="607" t="s">
        <v>285</v>
      </c>
      <c r="AQ26" s="626"/>
      <c r="AR26" s="626"/>
      <c r="AS26" s="626"/>
      <c r="AT26" s="626"/>
      <c r="AU26" s="626"/>
      <c r="AV26" s="626"/>
      <c r="AW26" s="626"/>
      <c r="AX26" s="626"/>
      <c r="AY26" s="626"/>
      <c r="AZ26" s="626"/>
      <c r="BA26" s="626"/>
      <c r="BB26" s="626"/>
      <c r="BC26" s="626"/>
      <c r="BD26" s="626"/>
      <c r="BE26" s="626"/>
      <c r="BF26" s="627"/>
      <c r="BG26" s="610" t="s">
        <v>123</v>
      </c>
      <c r="BH26" s="611"/>
      <c r="BI26" s="611"/>
      <c r="BJ26" s="611"/>
      <c r="BK26" s="611"/>
      <c r="BL26" s="611"/>
      <c r="BM26" s="611"/>
      <c r="BN26" s="612"/>
      <c r="BO26" s="613" t="s">
        <v>123</v>
      </c>
      <c r="BP26" s="613"/>
      <c r="BQ26" s="613"/>
      <c r="BR26" s="613"/>
      <c r="BS26" s="614" t="s">
        <v>123</v>
      </c>
      <c r="BT26" s="614"/>
      <c r="BU26" s="614"/>
      <c r="BV26" s="614"/>
      <c r="BW26" s="614"/>
      <c r="BX26" s="614"/>
      <c r="BY26" s="614"/>
      <c r="BZ26" s="614"/>
      <c r="CA26" s="614"/>
      <c r="CB26" s="618"/>
      <c r="CD26" s="607" t="s">
        <v>286</v>
      </c>
      <c r="CE26" s="608"/>
      <c r="CF26" s="608"/>
      <c r="CG26" s="608"/>
      <c r="CH26" s="608"/>
      <c r="CI26" s="608"/>
      <c r="CJ26" s="608"/>
      <c r="CK26" s="608"/>
      <c r="CL26" s="608"/>
      <c r="CM26" s="608"/>
      <c r="CN26" s="608"/>
      <c r="CO26" s="608"/>
      <c r="CP26" s="608"/>
      <c r="CQ26" s="609"/>
      <c r="CR26" s="610">
        <v>919318</v>
      </c>
      <c r="CS26" s="611"/>
      <c r="CT26" s="611"/>
      <c r="CU26" s="611"/>
      <c r="CV26" s="611"/>
      <c r="CW26" s="611"/>
      <c r="CX26" s="611"/>
      <c r="CY26" s="612"/>
      <c r="CZ26" s="615">
        <v>9.1</v>
      </c>
      <c r="DA26" s="642"/>
      <c r="DB26" s="642"/>
      <c r="DC26" s="645"/>
      <c r="DD26" s="619">
        <v>779808</v>
      </c>
      <c r="DE26" s="611"/>
      <c r="DF26" s="611"/>
      <c r="DG26" s="611"/>
      <c r="DH26" s="611"/>
      <c r="DI26" s="611"/>
      <c r="DJ26" s="611"/>
      <c r="DK26" s="612"/>
      <c r="DL26" s="619" t="s">
        <v>123</v>
      </c>
      <c r="DM26" s="611"/>
      <c r="DN26" s="611"/>
      <c r="DO26" s="611"/>
      <c r="DP26" s="611"/>
      <c r="DQ26" s="611"/>
      <c r="DR26" s="611"/>
      <c r="DS26" s="611"/>
      <c r="DT26" s="611"/>
      <c r="DU26" s="611"/>
      <c r="DV26" s="612"/>
      <c r="DW26" s="615" t="s">
        <v>123</v>
      </c>
      <c r="DX26" s="642"/>
      <c r="DY26" s="642"/>
      <c r="DZ26" s="642"/>
      <c r="EA26" s="642"/>
      <c r="EB26" s="642"/>
      <c r="EC26" s="643"/>
    </row>
    <row r="27" spans="2:133" ht="11.25" customHeight="1" x14ac:dyDescent="0.2">
      <c r="B27" s="607" t="s">
        <v>287</v>
      </c>
      <c r="C27" s="608"/>
      <c r="D27" s="608"/>
      <c r="E27" s="608"/>
      <c r="F27" s="608"/>
      <c r="G27" s="608"/>
      <c r="H27" s="608"/>
      <c r="I27" s="608"/>
      <c r="J27" s="608"/>
      <c r="K27" s="608"/>
      <c r="L27" s="608"/>
      <c r="M27" s="608"/>
      <c r="N27" s="608"/>
      <c r="O27" s="608"/>
      <c r="P27" s="608"/>
      <c r="Q27" s="609"/>
      <c r="R27" s="610">
        <v>158509</v>
      </c>
      <c r="S27" s="611"/>
      <c r="T27" s="611"/>
      <c r="U27" s="611"/>
      <c r="V27" s="611"/>
      <c r="W27" s="611"/>
      <c r="X27" s="611"/>
      <c r="Y27" s="612"/>
      <c r="Z27" s="613">
        <v>1.5</v>
      </c>
      <c r="AA27" s="613"/>
      <c r="AB27" s="613"/>
      <c r="AC27" s="613"/>
      <c r="AD27" s="614" t="s">
        <v>123</v>
      </c>
      <c r="AE27" s="614"/>
      <c r="AF27" s="614"/>
      <c r="AG27" s="614"/>
      <c r="AH27" s="614"/>
      <c r="AI27" s="614"/>
      <c r="AJ27" s="614"/>
      <c r="AK27" s="614"/>
      <c r="AL27" s="615" t="s">
        <v>123</v>
      </c>
      <c r="AM27" s="616"/>
      <c r="AN27" s="616"/>
      <c r="AO27" s="617"/>
      <c r="AP27" s="607" t="s">
        <v>288</v>
      </c>
      <c r="AQ27" s="608"/>
      <c r="AR27" s="608"/>
      <c r="AS27" s="608"/>
      <c r="AT27" s="608"/>
      <c r="AU27" s="608"/>
      <c r="AV27" s="608"/>
      <c r="AW27" s="608"/>
      <c r="AX27" s="608"/>
      <c r="AY27" s="608"/>
      <c r="AZ27" s="608"/>
      <c r="BA27" s="608"/>
      <c r="BB27" s="608"/>
      <c r="BC27" s="608"/>
      <c r="BD27" s="608"/>
      <c r="BE27" s="608"/>
      <c r="BF27" s="609"/>
      <c r="BG27" s="610">
        <v>4266915</v>
      </c>
      <c r="BH27" s="611"/>
      <c r="BI27" s="611"/>
      <c r="BJ27" s="611"/>
      <c r="BK27" s="611"/>
      <c r="BL27" s="611"/>
      <c r="BM27" s="611"/>
      <c r="BN27" s="612"/>
      <c r="BO27" s="613">
        <v>100</v>
      </c>
      <c r="BP27" s="613"/>
      <c r="BQ27" s="613"/>
      <c r="BR27" s="613"/>
      <c r="BS27" s="614" t="s">
        <v>123</v>
      </c>
      <c r="BT27" s="614"/>
      <c r="BU27" s="614"/>
      <c r="BV27" s="614"/>
      <c r="BW27" s="614"/>
      <c r="BX27" s="614"/>
      <c r="BY27" s="614"/>
      <c r="BZ27" s="614"/>
      <c r="CA27" s="614"/>
      <c r="CB27" s="618"/>
      <c r="CD27" s="607" t="s">
        <v>289</v>
      </c>
      <c r="CE27" s="608"/>
      <c r="CF27" s="608"/>
      <c r="CG27" s="608"/>
      <c r="CH27" s="608"/>
      <c r="CI27" s="608"/>
      <c r="CJ27" s="608"/>
      <c r="CK27" s="608"/>
      <c r="CL27" s="608"/>
      <c r="CM27" s="608"/>
      <c r="CN27" s="608"/>
      <c r="CO27" s="608"/>
      <c r="CP27" s="608"/>
      <c r="CQ27" s="609"/>
      <c r="CR27" s="610">
        <v>3082399</v>
      </c>
      <c r="CS27" s="640"/>
      <c r="CT27" s="640"/>
      <c r="CU27" s="640"/>
      <c r="CV27" s="640"/>
      <c r="CW27" s="640"/>
      <c r="CX27" s="640"/>
      <c r="CY27" s="641"/>
      <c r="CZ27" s="615">
        <v>30.6</v>
      </c>
      <c r="DA27" s="642"/>
      <c r="DB27" s="642"/>
      <c r="DC27" s="645"/>
      <c r="DD27" s="619">
        <v>1165534</v>
      </c>
      <c r="DE27" s="640"/>
      <c r="DF27" s="640"/>
      <c r="DG27" s="640"/>
      <c r="DH27" s="640"/>
      <c r="DI27" s="640"/>
      <c r="DJ27" s="640"/>
      <c r="DK27" s="641"/>
      <c r="DL27" s="619">
        <v>843737</v>
      </c>
      <c r="DM27" s="640"/>
      <c r="DN27" s="640"/>
      <c r="DO27" s="640"/>
      <c r="DP27" s="640"/>
      <c r="DQ27" s="640"/>
      <c r="DR27" s="640"/>
      <c r="DS27" s="640"/>
      <c r="DT27" s="640"/>
      <c r="DU27" s="640"/>
      <c r="DV27" s="641"/>
      <c r="DW27" s="615">
        <v>13.8</v>
      </c>
      <c r="DX27" s="642"/>
      <c r="DY27" s="642"/>
      <c r="DZ27" s="642"/>
      <c r="EA27" s="642"/>
      <c r="EB27" s="642"/>
      <c r="EC27" s="643"/>
    </row>
    <row r="28" spans="2:133" ht="11.25" customHeight="1" x14ac:dyDescent="0.2">
      <c r="B28" s="607" t="s">
        <v>290</v>
      </c>
      <c r="C28" s="608"/>
      <c r="D28" s="608"/>
      <c r="E28" s="608"/>
      <c r="F28" s="608"/>
      <c r="G28" s="608"/>
      <c r="H28" s="608"/>
      <c r="I28" s="608"/>
      <c r="J28" s="608"/>
      <c r="K28" s="608"/>
      <c r="L28" s="608"/>
      <c r="M28" s="608"/>
      <c r="N28" s="608"/>
      <c r="O28" s="608"/>
      <c r="P28" s="608"/>
      <c r="Q28" s="609"/>
      <c r="R28" s="610">
        <v>47125</v>
      </c>
      <c r="S28" s="611"/>
      <c r="T28" s="611"/>
      <c r="U28" s="611"/>
      <c r="V28" s="611"/>
      <c r="W28" s="611"/>
      <c r="X28" s="611"/>
      <c r="Y28" s="612"/>
      <c r="Z28" s="613">
        <v>0.4</v>
      </c>
      <c r="AA28" s="613"/>
      <c r="AB28" s="613"/>
      <c r="AC28" s="613"/>
      <c r="AD28" s="614">
        <v>17508</v>
      </c>
      <c r="AE28" s="614"/>
      <c r="AF28" s="614"/>
      <c r="AG28" s="614"/>
      <c r="AH28" s="614"/>
      <c r="AI28" s="614"/>
      <c r="AJ28" s="614"/>
      <c r="AK28" s="614"/>
      <c r="AL28" s="615">
        <v>0.3</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291</v>
      </c>
      <c r="CE28" s="608"/>
      <c r="CF28" s="608"/>
      <c r="CG28" s="608"/>
      <c r="CH28" s="608"/>
      <c r="CI28" s="608"/>
      <c r="CJ28" s="608"/>
      <c r="CK28" s="608"/>
      <c r="CL28" s="608"/>
      <c r="CM28" s="608"/>
      <c r="CN28" s="608"/>
      <c r="CO28" s="608"/>
      <c r="CP28" s="608"/>
      <c r="CQ28" s="609"/>
      <c r="CR28" s="610">
        <v>522907</v>
      </c>
      <c r="CS28" s="611"/>
      <c r="CT28" s="611"/>
      <c r="CU28" s="611"/>
      <c r="CV28" s="611"/>
      <c r="CW28" s="611"/>
      <c r="CX28" s="611"/>
      <c r="CY28" s="612"/>
      <c r="CZ28" s="615">
        <v>5.2</v>
      </c>
      <c r="DA28" s="642"/>
      <c r="DB28" s="642"/>
      <c r="DC28" s="645"/>
      <c r="DD28" s="619">
        <v>522907</v>
      </c>
      <c r="DE28" s="611"/>
      <c r="DF28" s="611"/>
      <c r="DG28" s="611"/>
      <c r="DH28" s="611"/>
      <c r="DI28" s="611"/>
      <c r="DJ28" s="611"/>
      <c r="DK28" s="612"/>
      <c r="DL28" s="619">
        <v>522907</v>
      </c>
      <c r="DM28" s="611"/>
      <c r="DN28" s="611"/>
      <c r="DO28" s="611"/>
      <c r="DP28" s="611"/>
      <c r="DQ28" s="611"/>
      <c r="DR28" s="611"/>
      <c r="DS28" s="611"/>
      <c r="DT28" s="611"/>
      <c r="DU28" s="611"/>
      <c r="DV28" s="612"/>
      <c r="DW28" s="615">
        <v>8.6</v>
      </c>
      <c r="DX28" s="642"/>
      <c r="DY28" s="642"/>
      <c r="DZ28" s="642"/>
      <c r="EA28" s="642"/>
      <c r="EB28" s="642"/>
      <c r="EC28" s="643"/>
    </row>
    <row r="29" spans="2:133" ht="11.25" customHeight="1" x14ac:dyDescent="0.2">
      <c r="B29" s="607" t="s">
        <v>292</v>
      </c>
      <c r="C29" s="608"/>
      <c r="D29" s="608"/>
      <c r="E29" s="608"/>
      <c r="F29" s="608"/>
      <c r="G29" s="608"/>
      <c r="H29" s="608"/>
      <c r="I29" s="608"/>
      <c r="J29" s="608"/>
      <c r="K29" s="608"/>
      <c r="L29" s="608"/>
      <c r="M29" s="608"/>
      <c r="N29" s="608"/>
      <c r="O29" s="608"/>
      <c r="P29" s="608"/>
      <c r="Q29" s="609"/>
      <c r="R29" s="610">
        <v>91839</v>
      </c>
      <c r="S29" s="611"/>
      <c r="T29" s="611"/>
      <c r="U29" s="611"/>
      <c r="V29" s="611"/>
      <c r="W29" s="611"/>
      <c r="X29" s="611"/>
      <c r="Y29" s="612"/>
      <c r="Z29" s="613">
        <v>0.9</v>
      </c>
      <c r="AA29" s="613"/>
      <c r="AB29" s="613"/>
      <c r="AC29" s="613"/>
      <c r="AD29" s="614" t="s">
        <v>123</v>
      </c>
      <c r="AE29" s="614"/>
      <c r="AF29" s="614"/>
      <c r="AG29" s="614"/>
      <c r="AH29" s="614"/>
      <c r="AI29" s="614"/>
      <c r="AJ29" s="614"/>
      <c r="AK29" s="614"/>
      <c r="AL29" s="615" t="s">
        <v>123</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293</v>
      </c>
      <c r="CE29" s="649"/>
      <c r="CF29" s="607" t="s">
        <v>67</v>
      </c>
      <c r="CG29" s="608"/>
      <c r="CH29" s="608"/>
      <c r="CI29" s="608"/>
      <c r="CJ29" s="608"/>
      <c r="CK29" s="608"/>
      <c r="CL29" s="608"/>
      <c r="CM29" s="608"/>
      <c r="CN29" s="608"/>
      <c r="CO29" s="608"/>
      <c r="CP29" s="608"/>
      <c r="CQ29" s="609"/>
      <c r="CR29" s="610">
        <v>522907</v>
      </c>
      <c r="CS29" s="640"/>
      <c r="CT29" s="640"/>
      <c r="CU29" s="640"/>
      <c r="CV29" s="640"/>
      <c r="CW29" s="640"/>
      <c r="CX29" s="640"/>
      <c r="CY29" s="641"/>
      <c r="CZ29" s="615">
        <v>5.2</v>
      </c>
      <c r="DA29" s="642"/>
      <c r="DB29" s="642"/>
      <c r="DC29" s="645"/>
      <c r="DD29" s="619">
        <v>522907</v>
      </c>
      <c r="DE29" s="640"/>
      <c r="DF29" s="640"/>
      <c r="DG29" s="640"/>
      <c r="DH29" s="640"/>
      <c r="DI29" s="640"/>
      <c r="DJ29" s="640"/>
      <c r="DK29" s="641"/>
      <c r="DL29" s="619">
        <v>522907</v>
      </c>
      <c r="DM29" s="640"/>
      <c r="DN29" s="640"/>
      <c r="DO29" s="640"/>
      <c r="DP29" s="640"/>
      <c r="DQ29" s="640"/>
      <c r="DR29" s="640"/>
      <c r="DS29" s="640"/>
      <c r="DT29" s="640"/>
      <c r="DU29" s="640"/>
      <c r="DV29" s="641"/>
      <c r="DW29" s="615">
        <v>8.6</v>
      </c>
      <c r="DX29" s="642"/>
      <c r="DY29" s="642"/>
      <c r="DZ29" s="642"/>
      <c r="EA29" s="642"/>
      <c r="EB29" s="642"/>
      <c r="EC29" s="643"/>
    </row>
    <row r="30" spans="2:133" ht="11.25" customHeight="1" x14ac:dyDescent="0.2">
      <c r="B30" s="607" t="s">
        <v>294</v>
      </c>
      <c r="C30" s="608"/>
      <c r="D30" s="608"/>
      <c r="E30" s="608"/>
      <c r="F30" s="608"/>
      <c r="G30" s="608"/>
      <c r="H30" s="608"/>
      <c r="I30" s="608"/>
      <c r="J30" s="608"/>
      <c r="K30" s="608"/>
      <c r="L30" s="608"/>
      <c r="M30" s="608"/>
      <c r="N30" s="608"/>
      <c r="O30" s="608"/>
      <c r="P30" s="608"/>
      <c r="Q30" s="609"/>
      <c r="R30" s="610">
        <v>1839003</v>
      </c>
      <c r="S30" s="611"/>
      <c r="T30" s="611"/>
      <c r="U30" s="611"/>
      <c r="V30" s="611"/>
      <c r="W30" s="611"/>
      <c r="X30" s="611"/>
      <c r="Y30" s="612"/>
      <c r="Z30" s="613">
        <v>17.399999999999999</v>
      </c>
      <c r="AA30" s="613"/>
      <c r="AB30" s="613"/>
      <c r="AC30" s="613"/>
      <c r="AD30" s="614" t="s">
        <v>123</v>
      </c>
      <c r="AE30" s="614"/>
      <c r="AF30" s="614"/>
      <c r="AG30" s="614"/>
      <c r="AH30" s="614"/>
      <c r="AI30" s="614"/>
      <c r="AJ30" s="614"/>
      <c r="AK30" s="614"/>
      <c r="AL30" s="615" t="s">
        <v>123</v>
      </c>
      <c r="AM30" s="616"/>
      <c r="AN30" s="616"/>
      <c r="AO30" s="617"/>
      <c r="AP30" s="592" t="s">
        <v>212</v>
      </c>
      <c r="AQ30" s="593"/>
      <c r="AR30" s="593"/>
      <c r="AS30" s="593"/>
      <c r="AT30" s="593"/>
      <c r="AU30" s="593"/>
      <c r="AV30" s="593"/>
      <c r="AW30" s="593"/>
      <c r="AX30" s="593"/>
      <c r="AY30" s="593"/>
      <c r="AZ30" s="593"/>
      <c r="BA30" s="593"/>
      <c r="BB30" s="593"/>
      <c r="BC30" s="593"/>
      <c r="BD30" s="593"/>
      <c r="BE30" s="593"/>
      <c r="BF30" s="594"/>
      <c r="BG30" s="592" t="s">
        <v>295</v>
      </c>
      <c r="BH30" s="646"/>
      <c r="BI30" s="646"/>
      <c r="BJ30" s="646"/>
      <c r="BK30" s="646"/>
      <c r="BL30" s="646"/>
      <c r="BM30" s="646"/>
      <c r="BN30" s="646"/>
      <c r="BO30" s="646"/>
      <c r="BP30" s="646"/>
      <c r="BQ30" s="647"/>
      <c r="BR30" s="592" t="s">
        <v>296</v>
      </c>
      <c r="BS30" s="646"/>
      <c r="BT30" s="646"/>
      <c r="BU30" s="646"/>
      <c r="BV30" s="646"/>
      <c r="BW30" s="646"/>
      <c r="BX30" s="646"/>
      <c r="BY30" s="646"/>
      <c r="BZ30" s="646"/>
      <c r="CA30" s="646"/>
      <c r="CB30" s="647"/>
      <c r="CD30" s="650"/>
      <c r="CE30" s="651"/>
      <c r="CF30" s="607" t="s">
        <v>297</v>
      </c>
      <c r="CG30" s="608"/>
      <c r="CH30" s="608"/>
      <c r="CI30" s="608"/>
      <c r="CJ30" s="608"/>
      <c r="CK30" s="608"/>
      <c r="CL30" s="608"/>
      <c r="CM30" s="608"/>
      <c r="CN30" s="608"/>
      <c r="CO30" s="608"/>
      <c r="CP30" s="608"/>
      <c r="CQ30" s="609"/>
      <c r="CR30" s="610">
        <v>512048</v>
      </c>
      <c r="CS30" s="611"/>
      <c r="CT30" s="611"/>
      <c r="CU30" s="611"/>
      <c r="CV30" s="611"/>
      <c r="CW30" s="611"/>
      <c r="CX30" s="611"/>
      <c r="CY30" s="612"/>
      <c r="CZ30" s="615">
        <v>5.0999999999999996</v>
      </c>
      <c r="DA30" s="642"/>
      <c r="DB30" s="642"/>
      <c r="DC30" s="645"/>
      <c r="DD30" s="619">
        <v>512048</v>
      </c>
      <c r="DE30" s="611"/>
      <c r="DF30" s="611"/>
      <c r="DG30" s="611"/>
      <c r="DH30" s="611"/>
      <c r="DI30" s="611"/>
      <c r="DJ30" s="611"/>
      <c r="DK30" s="612"/>
      <c r="DL30" s="619">
        <v>512048</v>
      </c>
      <c r="DM30" s="611"/>
      <c r="DN30" s="611"/>
      <c r="DO30" s="611"/>
      <c r="DP30" s="611"/>
      <c r="DQ30" s="611"/>
      <c r="DR30" s="611"/>
      <c r="DS30" s="611"/>
      <c r="DT30" s="611"/>
      <c r="DU30" s="611"/>
      <c r="DV30" s="612"/>
      <c r="DW30" s="615">
        <v>8.4</v>
      </c>
      <c r="DX30" s="642"/>
      <c r="DY30" s="642"/>
      <c r="DZ30" s="642"/>
      <c r="EA30" s="642"/>
      <c r="EB30" s="642"/>
      <c r="EC30" s="643"/>
    </row>
    <row r="31" spans="2:133" ht="11.25" customHeight="1" x14ac:dyDescent="0.2">
      <c r="B31" s="623" t="s">
        <v>298</v>
      </c>
      <c r="C31" s="624"/>
      <c r="D31" s="624"/>
      <c r="E31" s="624"/>
      <c r="F31" s="624"/>
      <c r="G31" s="624"/>
      <c r="H31" s="624"/>
      <c r="I31" s="624"/>
      <c r="J31" s="624"/>
      <c r="K31" s="624"/>
      <c r="L31" s="624"/>
      <c r="M31" s="624"/>
      <c r="N31" s="624"/>
      <c r="O31" s="624"/>
      <c r="P31" s="624"/>
      <c r="Q31" s="625"/>
      <c r="R31" s="610" t="s">
        <v>123</v>
      </c>
      <c r="S31" s="611"/>
      <c r="T31" s="611"/>
      <c r="U31" s="611"/>
      <c r="V31" s="611"/>
      <c r="W31" s="611"/>
      <c r="X31" s="611"/>
      <c r="Y31" s="612"/>
      <c r="Z31" s="613" t="s">
        <v>123</v>
      </c>
      <c r="AA31" s="613"/>
      <c r="AB31" s="613"/>
      <c r="AC31" s="613"/>
      <c r="AD31" s="614" t="s">
        <v>123</v>
      </c>
      <c r="AE31" s="614"/>
      <c r="AF31" s="614"/>
      <c r="AG31" s="614"/>
      <c r="AH31" s="614"/>
      <c r="AI31" s="614"/>
      <c r="AJ31" s="614"/>
      <c r="AK31" s="614"/>
      <c r="AL31" s="615" t="s">
        <v>123</v>
      </c>
      <c r="AM31" s="616"/>
      <c r="AN31" s="616"/>
      <c r="AO31" s="617"/>
      <c r="AP31" s="658" t="s">
        <v>299</v>
      </c>
      <c r="AQ31" s="659"/>
      <c r="AR31" s="659"/>
      <c r="AS31" s="659"/>
      <c r="AT31" s="664" t="s">
        <v>300</v>
      </c>
      <c r="AU31" s="200"/>
      <c r="AV31" s="200"/>
      <c r="AW31" s="200"/>
      <c r="AX31" s="596" t="s">
        <v>178</v>
      </c>
      <c r="AY31" s="597"/>
      <c r="AZ31" s="597"/>
      <c r="BA31" s="597"/>
      <c r="BB31" s="597"/>
      <c r="BC31" s="597"/>
      <c r="BD31" s="597"/>
      <c r="BE31" s="597"/>
      <c r="BF31" s="598"/>
      <c r="BG31" s="657">
        <v>98.8</v>
      </c>
      <c r="BH31" s="654"/>
      <c r="BI31" s="654"/>
      <c r="BJ31" s="654"/>
      <c r="BK31" s="654"/>
      <c r="BL31" s="654"/>
      <c r="BM31" s="605">
        <v>96.2</v>
      </c>
      <c r="BN31" s="654"/>
      <c r="BO31" s="654"/>
      <c r="BP31" s="654"/>
      <c r="BQ31" s="655"/>
      <c r="BR31" s="657">
        <v>98.8</v>
      </c>
      <c r="BS31" s="654"/>
      <c r="BT31" s="654"/>
      <c r="BU31" s="654"/>
      <c r="BV31" s="654"/>
      <c r="BW31" s="654"/>
      <c r="BX31" s="605">
        <v>96.2</v>
      </c>
      <c r="BY31" s="654"/>
      <c r="BZ31" s="654"/>
      <c r="CA31" s="654"/>
      <c r="CB31" s="655"/>
      <c r="CD31" s="650"/>
      <c r="CE31" s="651"/>
      <c r="CF31" s="607" t="s">
        <v>301</v>
      </c>
      <c r="CG31" s="608"/>
      <c r="CH31" s="608"/>
      <c r="CI31" s="608"/>
      <c r="CJ31" s="608"/>
      <c r="CK31" s="608"/>
      <c r="CL31" s="608"/>
      <c r="CM31" s="608"/>
      <c r="CN31" s="608"/>
      <c r="CO31" s="608"/>
      <c r="CP31" s="608"/>
      <c r="CQ31" s="609"/>
      <c r="CR31" s="610">
        <v>10859</v>
      </c>
      <c r="CS31" s="640"/>
      <c r="CT31" s="640"/>
      <c r="CU31" s="640"/>
      <c r="CV31" s="640"/>
      <c r="CW31" s="640"/>
      <c r="CX31" s="640"/>
      <c r="CY31" s="641"/>
      <c r="CZ31" s="615">
        <v>0.1</v>
      </c>
      <c r="DA31" s="642"/>
      <c r="DB31" s="642"/>
      <c r="DC31" s="645"/>
      <c r="DD31" s="619">
        <v>10859</v>
      </c>
      <c r="DE31" s="640"/>
      <c r="DF31" s="640"/>
      <c r="DG31" s="640"/>
      <c r="DH31" s="640"/>
      <c r="DI31" s="640"/>
      <c r="DJ31" s="640"/>
      <c r="DK31" s="641"/>
      <c r="DL31" s="619">
        <v>10859</v>
      </c>
      <c r="DM31" s="640"/>
      <c r="DN31" s="640"/>
      <c r="DO31" s="640"/>
      <c r="DP31" s="640"/>
      <c r="DQ31" s="640"/>
      <c r="DR31" s="640"/>
      <c r="DS31" s="640"/>
      <c r="DT31" s="640"/>
      <c r="DU31" s="640"/>
      <c r="DV31" s="641"/>
      <c r="DW31" s="615">
        <v>0.2</v>
      </c>
      <c r="DX31" s="642"/>
      <c r="DY31" s="642"/>
      <c r="DZ31" s="642"/>
      <c r="EA31" s="642"/>
      <c r="EB31" s="642"/>
      <c r="EC31" s="643"/>
    </row>
    <row r="32" spans="2:133" ht="11.25" customHeight="1" x14ac:dyDescent="0.2">
      <c r="B32" s="607" t="s">
        <v>302</v>
      </c>
      <c r="C32" s="608"/>
      <c r="D32" s="608"/>
      <c r="E32" s="608"/>
      <c r="F32" s="608"/>
      <c r="G32" s="608"/>
      <c r="H32" s="608"/>
      <c r="I32" s="608"/>
      <c r="J32" s="608"/>
      <c r="K32" s="608"/>
      <c r="L32" s="608"/>
      <c r="M32" s="608"/>
      <c r="N32" s="608"/>
      <c r="O32" s="608"/>
      <c r="P32" s="608"/>
      <c r="Q32" s="609"/>
      <c r="R32" s="610">
        <v>868015</v>
      </c>
      <c r="S32" s="611"/>
      <c r="T32" s="611"/>
      <c r="U32" s="611"/>
      <c r="V32" s="611"/>
      <c r="W32" s="611"/>
      <c r="X32" s="611"/>
      <c r="Y32" s="612"/>
      <c r="Z32" s="613">
        <v>8.1999999999999993</v>
      </c>
      <c r="AA32" s="613"/>
      <c r="AB32" s="613"/>
      <c r="AC32" s="613"/>
      <c r="AD32" s="614" t="s">
        <v>123</v>
      </c>
      <c r="AE32" s="614"/>
      <c r="AF32" s="614"/>
      <c r="AG32" s="614"/>
      <c r="AH32" s="614"/>
      <c r="AI32" s="614"/>
      <c r="AJ32" s="614"/>
      <c r="AK32" s="614"/>
      <c r="AL32" s="615" t="s">
        <v>123</v>
      </c>
      <c r="AM32" s="616"/>
      <c r="AN32" s="616"/>
      <c r="AO32" s="617"/>
      <c r="AP32" s="660"/>
      <c r="AQ32" s="661"/>
      <c r="AR32" s="661"/>
      <c r="AS32" s="661"/>
      <c r="AT32" s="665"/>
      <c r="AU32" s="196" t="s">
        <v>303</v>
      </c>
      <c r="AX32" s="607" t="s">
        <v>304</v>
      </c>
      <c r="AY32" s="608"/>
      <c r="AZ32" s="608"/>
      <c r="BA32" s="608"/>
      <c r="BB32" s="608"/>
      <c r="BC32" s="608"/>
      <c r="BD32" s="608"/>
      <c r="BE32" s="608"/>
      <c r="BF32" s="609"/>
      <c r="BG32" s="667">
        <v>98.2</v>
      </c>
      <c r="BH32" s="640"/>
      <c r="BI32" s="640"/>
      <c r="BJ32" s="640"/>
      <c r="BK32" s="640"/>
      <c r="BL32" s="640"/>
      <c r="BM32" s="616">
        <v>94.9</v>
      </c>
      <c r="BN32" s="640"/>
      <c r="BO32" s="640"/>
      <c r="BP32" s="640"/>
      <c r="BQ32" s="656"/>
      <c r="BR32" s="667">
        <v>98.3</v>
      </c>
      <c r="BS32" s="640"/>
      <c r="BT32" s="640"/>
      <c r="BU32" s="640"/>
      <c r="BV32" s="640"/>
      <c r="BW32" s="640"/>
      <c r="BX32" s="616">
        <v>95.2</v>
      </c>
      <c r="BY32" s="640"/>
      <c r="BZ32" s="640"/>
      <c r="CA32" s="640"/>
      <c r="CB32" s="656"/>
      <c r="CD32" s="652"/>
      <c r="CE32" s="653"/>
      <c r="CF32" s="607" t="s">
        <v>305</v>
      </c>
      <c r="CG32" s="608"/>
      <c r="CH32" s="608"/>
      <c r="CI32" s="608"/>
      <c r="CJ32" s="608"/>
      <c r="CK32" s="608"/>
      <c r="CL32" s="608"/>
      <c r="CM32" s="608"/>
      <c r="CN32" s="608"/>
      <c r="CO32" s="608"/>
      <c r="CP32" s="608"/>
      <c r="CQ32" s="609"/>
      <c r="CR32" s="610" t="s">
        <v>123</v>
      </c>
      <c r="CS32" s="611"/>
      <c r="CT32" s="611"/>
      <c r="CU32" s="611"/>
      <c r="CV32" s="611"/>
      <c r="CW32" s="611"/>
      <c r="CX32" s="611"/>
      <c r="CY32" s="612"/>
      <c r="CZ32" s="615" t="s">
        <v>123</v>
      </c>
      <c r="DA32" s="642"/>
      <c r="DB32" s="642"/>
      <c r="DC32" s="645"/>
      <c r="DD32" s="619" t="s">
        <v>123</v>
      </c>
      <c r="DE32" s="611"/>
      <c r="DF32" s="611"/>
      <c r="DG32" s="611"/>
      <c r="DH32" s="611"/>
      <c r="DI32" s="611"/>
      <c r="DJ32" s="611"/>
      <c r="DK32" s="612"/>
      <c r="DL32" s="619" t="s">
        <v>123</v>
      </c>
      <c r="DM32" s="611"/>
      <c r="DN32" s="611"/>
      <c r="DO32" s="611"/>
      <c r="DP32" s="611"/>
      <c r="DQ32" s="611"/>
      <c r="DR32" s="611"/>
      <c r="DS32" s="611"/>
      <c r="DT32" s="611"/>
      <c r="DU32" s="611"/>
      <c r="DV32" s="612"/>
      <c r="DW32" s="615" t="s">
        <v>123</v>
      </c>
      <c r="DX32" s="642"/>
      <c r="DY32" s="642"/>
      <c r="DZ32" s="642"/>
      <c r="EA32" s="642"/>
      <c r="EB32" s="642"/>
      <c r="EC32" s="643"/>
    </row>
    <row r="33" spans="2:133" ht="11.25" customHeight="1" x14ac:dyDescent="0.2">
      <c r="B33" s="607" t="s">
        <v>306</v>
      </c>
      <c r="C33" s="608"/>
      <c r="D33" s="608"/>
      <c r="E33" s="608"/>
      <c r="F33" s="608"/>
      <c r="G33" s="608"/>
      <c r="H33" s="608"/>
      <c r="I33" s="608"/>
      <c r="J33" s="608"/>
      <c r="K33" s="608"/>
      <c r="L33" s="608"/>
      <c r="M33" s="608"/>
      <c r="N33" s="608"/>
      <c r="O33" s="608"/>
      <c r="P33" s="608"/>
      <c r="Q33" s="609"/>
      <c r="R33" s="610">
        <v>14540</v>
      </c>
      <c r="S33" s="611"/>
      <c r="T33" s="611"/>
      <c r="U33" s="611"/>
      <c r="V33" s="611"/>
      <c r="W33" s="611"/>
      <c r="X33" s="611"/>
      <c r="Y33" s="612"/>
      <c r="Z33" s="613">
        <v>0.1</v>
      </c>
      <c r="AA33" s="613"/>
      <c r="AB33" s="613"/>
      <c r="AC33" s="613"/>
      <c r="AD33" s="614">
        <v>5659</v>
      </c>
      <c r="AE33" s="614"/>
      <c r="AF33" s="614"/>
      <c r="AG33" s="614"/>
      <c r="AH33" s="614"/>
      <c r="AI33" s="614"/>
      <c r="AJ33" s="614"/>
      <c r="AK33" s="614"/>
      <c r="AL33" s="615">
        <v>0.1</v>
      </c>
      <c r="AM33" s="616"/>
      <c r="AN33" s="616"/>
      <c r="AO33" s="617"/>
      <c r="AP33" s="662"/>
      <c r="AQ33" s="663"/>
      <c r="AR33" s="663"/>
      <c r="AS33" s="663"/>
      <c r="AT33" s="666"/>
      <c r="AU33" s="201"/>
      <c r="AV33" s="201"/>
      <c r="AW33" s="201"/>
      <c r="AX33" s="631" t="s">
        <v>307</v>
      </c>
      <c r="AY33" s="632"/>
      <c r="AZ33" s="632"/>
      <c r="BA33" s="632"/>
      <c r="BB33" s="632"/>
      <c r="BC33" s="632"/>
      <c r="BD33" s="632"/>
      <c r="BE33" s="632"/>
      <c r="BF33" s="633"/>
      <c r="BG33" s="668">
        <v>99.2</v>
      </c>
      <c r="BH33" s="669"/>
      <c r="BI33" s="669"/>
      <c r="BJ33" s="669"/>
      <c r="BK33" s="669"/>
      <c r="BL33" s="669"/>
      <c r="BM33" s="670">
        <v>97</v>
      </c>
      <c r="BN33" s="669"/>
      <c r="BO33" s="669"/>
      <c r="BP33" s="669"/>
      <c r="BQ33" s="671"/>
      <c r="BR33" s="668">
        <v>99.1</v>
      </c>
      <c r="BS33" s="669"/>
      <c r="BT33" s="669"/>
      <c r="BU33" s="669"/>
      <c r="BV33" s="669"/>
      <c r="BW33" s="669"/>
      <c r="BX33" s="670">
        <v>96.8</v>
      </c>
      <c r="BY33" s="669"/>
      <c r="BZ33" s="669"/>
      <c r="CA33" s="669"/>
      <c r="CB33" s="671"/>
      <c r="CD33" s="607" t="s">
        <v>308</v>
      </c>
      <c r="CE33" s="608"/>
      <c r="CF33" s="608"/>
      <c r="CG33" s="608"/>
      <c r="CH33" s="608"/>
      <c r="CI33" s="608"/>
      <c r="CJ33" s="608"/>
      <c r="CK33" s="608"/>
      <c r="CL33" s="608"/>
      <c r="CM33" s="608"/>
      <c r="CN33" s="608"/>
      <c r="CO33" s="608"/>
      <c r="CP33" s="608"/>
      <c r="CQ33" s="609"/>
      <c r="CR33" s="610">
        <v>4427324</v>
      </c>
      <c r="CS33" s="640"/>
      <c r="CT33" s="640"/>
      <c r="CU33" s="640"/>
      <c r="CV33" s="640"/>
      <c r="CW33" s="640"/>
      <c r="CX33" s="640"/>
      <c r="CY33" s="641"/>
      <c r="CZ33" s="615">
        <v>44</v>
      </c>
      <c r="DA33" s="642"/>
      <c r="DB33" s="642"/>
      <c r="DC33" s="645"/>
      <c r="DD33" s="619">
        <v>3891868</v>
      </c>
      <c r="DE33" s="640"/>
      <c r="DF33" s="640"/>
      <c r="DG33" s="640"/>
      <c r="DH33" s="640"/>
      <c r="DI33" s="640"/>
      <c r="DJ33" s="640"/>
      <c r="DK33" s="641"/>
      <c r="DL33" s="619">
        <v>2969602</v>
      </c>
      <c r="DM33" s="640"/>
      <c r="DN33" s="640"/>
      <c r="DO33" s="640"/>
      <c r="DP33" s="640"/>
      <c r="DQ33" s="640"/>
      <c r="DR33" s="640"/>
      <c r="DS33" s="640"/>
      <c r="DT33" s="640"/>
      <c r="DU33" s="640"/>
      <c r="DV33" s="641"/>
      <c r="DW33" s="615">
        <v>48.6</v>
      </c>
      <c r="DX33" s="642"/>
      <c r="DY33" s="642"/>
      <c r="DZ33" s="642"/>
      <c r="EA33" s="642"/>
      <c r="EB33" s="642"/>
      <c r="EC33" s="643"/>
    </row>
    <row r="34" spans="2:133" ht="11.25" customHeight="1" x14ac:dyDescent="0.2">
      <c r="B34" s="607" t="s">
        <v>309</v>
      </c>
      <c r="C34" s="608"/>
      <c r="D34" s="608"/>
      <c r="E34" s="608"/>
      <c r="F34" s="608"/>
      <c r="G34" s="608"/>
      <c r="H34" s="608"/>
      <c r="I34" s="608"/>
      <c r="J34" s="608"/>
      <c r="K34" s="608"/>
      <c r="L34" s="608"/>
      <c r="M34" s="608"/>
      <c r="N34" s="608"/>
      <c r="O34" s="608"/>
      <c r="P34" s="608"/>
      <c r="Q34" s="609"/>
      <c r="R34" s="610">
        <v>29610</v>
      </c>
      <c r="S34" s="611"/>
      <c r="T34" s="611"/>
      <c r="U34" s="611"/>
      <c r="V34" s="611"/>
      <c r="W34" s="611"/>
      <c r="X34" s="611"/>
      <c r="Y34" s="612"/>
      <c r="Z34" s="613">
        <v>0.3</v>
      </c>
      <c r="AA34" s="613"/>
      <c r="AB34" s="613"/>
      <c r="AC34" s="613"/>
      <c r="AD34" s="614" t="s">
        <v>123</v>
      </c>
      <c r="AE34" s="614"/>
      <c r="AF34" s="614"/>
      <c r="AG34" s="614"/>
      <c r="AH34" s="614"/>
      <c r="AI34" s="614"/>
      <c r="AJ34" s="614"/>
      <c r="AK34" s="614"/>
      <c r="AL34" s="615" t="s">
        <v>123</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310</v>
      </c>
      <c r="CE34" s="608"/>
      <c r="CF34" s="608"/>
      <c r="CG34" s="608"/>
      <c r="CH34" s="608"/>
      <c r="CI34" s="608"/>
      <c r="CJ34" s="608"/>
      <c r="CK34" s="608"/>
      <c r="CL34" s="608"/>
      <c r="CM34" s="608"/>
      <c r="CN34" s="608"/>
      <c r="CO34" s="608"/>
      <c r="CP34" s="608"/>
      <c r="CQ34" s="609"/>
      <c r="CR34" s="610">
        <v>1695344</v>
      </c>
      <c r="CS34" s="611"/>
      <c r="CT34" s="611"/>
      <c r="CU34" s="611"/>
      <c r="CV34" s="611"/>
      <c r="CW34" s="611"/>
      <c r="CX34" s="611"/>
      <c r="CY34" s="612"/>
      <c r="CZ34" s="615">
        <v>16.8</v>
      </c>
      <c r="DA34" s="642"/>
      <c r="DB34" s="642"/>
      <c r="DC34" s="645"/>
      <c r="DD34" s="619">
        <v>1405664</v>
      </c>
      <c r="DE34" s="611"/>
      <c r="DF34" s="611"/>
      <c r="DG34" s="611"/>
      <c r="DH34" s="611"/>
      <c r="DI34" s="611"/>
      <c r="DJ34" s="611"/>
      <c r="DK34" s="612"/>
      <c r="DL34" s="619">
        <v>1146301</v>
      </c>
      <c r="DM34" s="611"/>
      <c r="DN34" s="611"/>
      <c r="DO34" s="611"/>
      <c r="DP34" s="611"/>
      <c r="DQ34" s="611"/>
      <c r="DR34" s="611"/>
      <c r="DS34" s="611"/>
      <c r="DT34" s="611"/>
      <c r="DU34" s="611"/>
      <c r="DV34" s="612"/>
      <c r="DW34" s="615">
        <v>18.8</v>
      </c>
      <c r="DX34" s="642"/>
      <c r="DY34" s="642"/>
      <c r="DZ34" s="642"/>
      <c r="EA34" s="642"/>
      <c r="EB34" s="642"/>
      <c r="EC34" s="643"/>
    </row>
    <row r="35" spans="2:133" ht="11.25" customHeight="1" x14ac:dyDescent="0.2">
      <c r="B35" s="607" t="s">
        <v>311</v>
      </c>
      <c r="C35" s="608"/>
      <c r="D35" s="608"/>
      <c r="E35" s="608"/>
      <c r="F35" s="608"/>
      <c r="G35" s="608"/>
      <c r="H35" s="608"/>
      <c r="I35" s="608"/>
      <c r="J35" s="608"/>
      <c r="K35" s="608"/>
      <c r="L35" s="608"/>
      <c r="M35" s="608"/>
      <c r="N35" s="608"/>
      <c r="O35" s="608"/>
      <c r="P35" s="608"/>
      <c r="Q35" s="609"/>
      <c r="R35" s="610">
        <v>448114</v>
      </c>
      <c r="S35" s="611"/>
      <c r="T35" s="611"/>
      <c r="U35" s="611"/>
      <c r="V35" s="611"/>
      <c r="W35" s="611"/>
      <c r="X35" s="611"/>
      <c r="Y35" s="612"/>
      <c r="Z35" s="613">
        <v>4.2</v>
      </c>
      <c r="AA35" s="613"/>
      <c r="AB35" s="613"/>
      <c r="AC35" s="613"/>
      <c r="AD35" s="614" t="s">
        <v>123</v>
      </c>
      <c r="AE35" s="614"/>
      <c r="AF35" s="614"/>
      <c r="AG35" s="614"/>
      <c r="AH35" s="614"/>
      <c r="AI35" s="614"/>
      <c r="AJ35" s="614"/>
      <c r="AK35" s="614"/>
      <c r="AL35" s="615" t="s">
        <v>123</v>
      </c>
      <c r="AM35" s="616"/>
      <c r="AN35" s="616"/>
      <c r="AO35" s="617"/>
      <c r="AP35" s="206"/>
      <c r="AQ35" s="592" t="s">
        <v>312</v>
      </c>
      <c r="AR35" s="593"/>
      <c r="AS35" s="593"/>
      <c r="AT35" s="593"/>
      <c r="AU35" s="593"/>
      <c r="AV35" s="593"/>
      <c r="AW35" s="593"/>
      <c r="AX35" s="593"/>
      <c r="AY35" s="593"/>
      <c r="AZ35" s="593"/>
      <c r="BA35" s="593"/>
      <c r="BB35" s="593"/>
      <c r="BC35" s="593"/>
      <c r="BD35" s="593"/>
      <c r="BE35" s="593"/>
      <c r="BF35" s="594"/>
      <c r="BG35" s="592" t="s">
        <v>313</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314</v>
      </c>
      <c r="CE35" s="608"/>
      <c r="CF35" s="608"/>
      <c r="CG35" s="608"/>
      <c r="CH35" s="608"/>
      <c r="CI35" s="608"/>
      <c r="CJ35" s="608"/>
      <c r="CK35" s="608"/>
      <c r="CL35" s="608"/>
      <c r="CM35" s="608"/>
      <c r="CN35" s="608"/>
      <c r="CO35" s="608"/>
      <c r="CP35" s="608"/>
      <c r="CQ35" s="609"/>
      <c r="CR35" s="610">
        <v>40271</v>
      </c>
      <c r="CS35" s="640"/>
      <c r="CT35" s="640"/>
      <c r="CU35" s="640"/>
      <c r="CV35" s="640"/>
      <c r="CW35" s="640"/>
      <c r="CX35" s="640"/>
      <c r="CY35" s="641"/>
      <c r="CZ35" s="615">
        <v>0.4</v>
      </c>
      <c r="DA35" s="642"/>
      <c r="DB35" s="642"/>
      <c r="DC35" s="645"/>
      <c r="DD35" s="619">
        <v>40271</v>
      </c>
      <c r="DE35" s="640"/>
      <c r="DF35" s="640"/>
      <c r="DG35" s="640"/>
      <c r="DH35" s="640"/>
      <c r="DI35" s="640"/>
      <c r="DJ35" s="640"/>
      <c r="DK35" s="641"/>
      <c r="DL35" s="619">
        <v>40271</v>
      </c>
      <c r="DM35" s="640"/>
      <c r="DN35" s="640"/>
      <c r="DO35" s="640"/>
      <c r="DP35" s="640"/>
      <c r="DQ35" s="640"/>
      <c r="DR35" s="640"/>
      <c r="DS35" s="640"/>
      <c r="DT35" s="640"/>
      <c r="DU35" s="640"/>
      <c r="DV35" s="641"/>
      <c r="DW35" s="615">
        <v>0.7</v>
      </c>
      <c r="DX35" s="642"/>
      <c r="DY35" s="642"/>
      <c r="DZ35" s="642"/>
      <c r="EA35" s="642"/>
      <c r="EB35" s="642"/>
      <c r="EC35" s="643"/>
    </row>
    <row r="36" spans="2:133" ht="11.25" customHeight="1" x14ac:dyDescent="0.2">
      <c r="B36" s="607" t="s">
        <v>315</v>
      </c>
      <c r="C36" s="608"/>
      <c r="D36" s="608"/>
      <c r="E36" s="608"/>
      <c r="F36" s="608"/>
      <c r="G36" s="608"/>
      <c r="H36" s="608"/>
      <c r="I36" s="608"/>
      <c r="J36" s="608"/>
      <c r="K36" s="608"/>
      <c r="L36" s="608"/>
      <c r="M36" s="608"/>
      <c r="N36" s="608"/>
      <c r="O36" s="608"/>
      <c r="P36" s="608"/>
      <c r="Q36" s="609"/>
      <c r="R36" s="610">
        <v>685984</v>
      </c>
      <c r="S36" s="611"/>
      <c r="T36" s="611"/>
      <c r="U36" s="611"/>
      <c r="V36" s="611"/>
      <c r="W36" s="611"/>
      <c r="X36" s="611"/>
      <c r="Y36" s="612"/>
      <c r="Z36" s="613">
        <v>6.5</v>
      </c>
      <c r="AA36" s="613"/>
      <c r="AB36" s="613"/>
      <c r="AC36" s="613"/>
      <c r="AD36" s="614" t="s">
        <v>123</v>
      </c>
      <c r="AE36" s="614"/>
      <c r="AF36" s="614"/>
      <c r="AG36" s="614"/>
      <c r="AH36" s="614"/>
      <c r="AI36" s="614"/>
      <c r="AJ36" s="614"/>
      <c r="AK36" s="614"/>
      <c r="AL36" s="615" t="s">
        <v>123</v>
      </c>
      <c r="AM36" s="616"/>
      <c r="AN36" s="616"/>
      <c r="AO36" s="617"/>
      <c r="AP36" s="206"/>
      <c r="AQ36" s="672" t="s">
        <v>316</v>
      </c>
      <c r="AR36" s="673"/>
      <c r="AS36" s="673"/>
      <c r="AT36" s="673"/>
      <c r="AU36" s="673"/>
      <c r="AV36" s="673"/>
      <c r="AW36" s="673"/>
      <c r="AX36" s="673"/>
      <c r="AY36" s="674"/>
      <c r="AZ36" s="599">
        <v>1185744</v>
      </c>
      <c r="BA36" s="600"/>
      <c r="BB36" s="600"/>
      <c r="BC36" s="600"/>
      <c r="BD36" s="600"/>
      <c r="BE36" s="600"/>
      <c r="BF36" s="675"/>
      <c r="BG36" s="596" t="s">
        <v>317</v>
      </c>
      <c r="BH36" s="597"/>
      <c r="BI36" s="597"/>
      <c r="BJ36" s="597"/>
      <c r="BK36" s="597"/>
      <c r="BL36" s="597"/>
      <c r="BM36" s="597"/>
      <c r="BN36" s="597"/>
      <c r="BO36" s="597"/>
      <c r="BP36" s="597"/>
      <c r="BQ36" s="597"/>
      <c r="BR36" s="597"/>
      <c r="BS36" s="597"/>
      <c r="BT36" s="597"/>
      <c r="BU36" s="598"/>
      <c r="BV36" s="599">
        <v>121621</v>
      </c>
      <c r="BW36" s="600"/>
      <c r="BX36" s="600"/>
      <c r="BY36" s="600"/>
      <c r="BZ36" s="600"/>
      <c r="CA36" s="600"/>
      <c r="CB36" s="675"/>
      <c r="CD36" s="607" t="s">
        <v>318</v>
      </c>
      <c r="CE36" s="608"/>
      <c r="CF36" s="608"/>
      <c r="CG36" s="608"/>
      <c r="CH36" s="608"/>
      <c r="CI36" s="608"/>
      <c r="CJ36" s="608"/>
      <c r="CK36" s="608"/>
      <c r="CL36" s="608"/>
      <c r="CM36" s="608"/>
      <c r="CN36" s="608"/>
      <c r="CO36" s="608"/>
      <c r="CP36" s="608"/>
      <c r="CQ36" s="609"/>
      <c r="CR36" s="610">
        <v>1456199</v>
      </c>
      <c r="CS36" s="611"/>
      <c r="CT36" s="611"/>
      <c r="CU36" s="611"/>
      <c r="CV36" s="611"/>
      <c r="CW36" s="611"/>
      <c r="CX36" s="611"/>
      <c r="CY36" s="612"/>
      <c r="CZ36" s="615">
        <v>14.5</v>
      </c>
      <c r="DA36" s="642"/>
      <c r="DB36" s="642"/>
      <c r="DC36" s="645"/>
      <c r="DD36" s="619">
        <v>1394073</v>
      </c>
      <c r="DE36" s="611"/>
      <c r="DF36" s="611"/>
      <c r="DG36" s="611"/>
      <c r="DH36" s="611"/>
      <c r="DI36" s="611"/>
      <c r="DJ36" s="611"/>
      <c r="DK36" s="612"/>
      <c r="DL36" s="619">
        <v>1106248</v>
      </c>
      <c r="DM36" s="611"/>
      <c r="DN36" s="611"/>
      <c r="DO36" s="611"/>
      <c r="DP36" s="611"/>
      <c r="DQ36" s="611"/>
      <c r="DR36" s="611"/>
      <c r="DS36" s="611"/>
      <c r="DT36" s="611"/>
      <c r="DU36" s="611"/>
      <c r="DV36" s="612"/>
      <c r="DW36" s="615">
        <v>18.100000000000001</v>
      </c>
      <c r="DX36" s="642"/>
      <c r="DY36" s="642"/>
      <c r="DZ36" s="642"/>
      <c r="EA36" s="642"/>
      <c r="EB36" s="642"/>
      <c r="EC36" s="643"/>
    </row>
    <row r="37" spans="2:133" ht="11.25" customHeight="1" x14ac:dyDescent="0.2">
      <c r="B37" s="607" t="s">
        <v>319</v>
      </c>
      <c r="C37" s="608"/>
      <c r="D37" s="608"/>
      <c r="E37" s="608"/>
      <c r="F37" s="608"/>
      <c r="G37" s="608"/>
      <c r="H37" s="608"/>
      <c r="I37" s="608"/>
      <c r="J37" s="608"/>
      <c r="K37" s="608"/>
      <c r="L37" s="608"/>
      <c r="M37" s="608"/>
      <c r="N37" s="608"/>
      <c r="O37" s="608"/>
      <c r="P37" s="608"/>
      <c r="Q37" s="609"/>
      <c r="R37" s="610">
        <v>146129</v>
      </c>
      <c r="S37" s="611"/>
      <c r="T37" s="611"/>
      <c r="U37" s="611"/>
      <c r="V37" s="611"/>
      <c r="W37" s="611"/>
      <c r="X37" s="611"/>
      <c r="Y37" s="612"/>
      <c r="Z37" s="613">
        <v>1.4</v>
      </c>
      <c r="AA37" s="613"/>
      <c r="AB37" s="613"/>
      <c r="AC37" s="613"/>
      <c r="AD37" s="614">
        <v>343</v>
      </c>
      <c r="AE37" s="614"/>
      <c r="AF37" s="614"/>
      <c r="AG37" s="614"/>
      <c r="AH37" s="614"/>
      <c r="AI37" s="614"/>
      <c r="AJ37" s="614"/>
      <c r="AK37" s="614"/>
      <c r="AL37" s="615">
        <v>0</v>
      </c>
      <c r="AM37" s="616"/>
      <c r="AN37" s="616"/>
      <c r="AO37" s="617"/>
      <c r="AQ37" s="676" t="s">
        <v>320</v>
      </c>
      <c r="AR37" s="677"/>
      <c r="AS37" s="677"/>
      <c r="AT37" s="677"/>
      <c r="AU37" s="677"/>
      <c r="AV37" s="677"/>
      <c r="AW37" s="677"/>
      <c r="AX37" s="677"/>
      <c r="AY37" s="678"/>
      <c r="AZ37" s="610">
        <v>323600</v>
      </c>
      <c r="BA37" s="611"/>
      <c r="BB37" s="611"/>
      <c r="BC37" s="611"/>
      <c r="BD37" s="640"/>
      <c r="BE37" s="640"/>
      <c r="BF37" s="656"/>
      <c r="BG37" s="607" t="s">
        <v>321</v>
      </c>
      <c r="BH37" s="608"/>
      <c r="BI37" s="608"/>
      <c r="BJ37" s="608"/>
      <c r="BK37" s="608"/>
      <c r="BL37" s="608"/>
      <c r="BM37" s="608"/>
      <c r="BN37" s="608"/>
      <c r="BO37" s="608"/>
      <c r="BP37" s="608"/>
      <c r="BQ37" s="608"/>
      <c r="BR37" s="608"/>
      <c r="BS37" s="608"/>
      <c r="BT37" s="608"/>
      <c r="BU37" s="609"/>
      <c r="BV37" s="610">
        <v>105949</v>
      </c>
      <c r="BW37" s="611"/>
      <c r="BX37" s="611"/>
      <c r="BY37" s="611"/>
      <c r="BZ37" s="611"/>
      <c r="CA37" s="611"/>
      <c r="CB37" s="620"/>
      <c r="CD37" s="607" t="s">
        <v>322</v>
      </c>
      <c r="CE37" s="608"/>
      <c r="CF37" s="608"/>
      <c r="CG37" s="608"/>
      <c r="CH37" s="608"/>
      <c r="CI37" s="608"/>
      <c r="CJ37" s="608"/>
      <c r="CK37" s="608"/>
      <c r="CL37" s="608"/>
      <c r="CM37" s="608"/>
      <c r="CN37" s="608"/>
      <c r="CO37" s="608"/>
      <c r="CP37" s="608"/>
      <c r="CQ37" s="609"/>
      <c r="CR37" s="610">
        <v>572801</v>
      </c>
      <c r="CS37" s="640"/>
      <c r="CT37" s="640"/>
      <c r="CU37" s="640"/>
      <c r="CV37" s="640"/>
      <c r="CW37" s="640"/>
      <c r="CX37" s="640"/>
      <c r="CY37" s="641"/>
      <c r="CZ37" s="615">
        <v>5.7</v>
      </c>
      <c r="DA37" s="642"/>
      <c r="DB37" s="642"/>
      <c r="DC37" s="645"/>
      <c r="DD37" s="619">
        <v>572801</v>
      </c>
      <c r="DE37" s="640"/>
      <c r="DF37" s="640"/>
      <c r="DG37" s="640"/>
      <c r="DH37" s="640"/>
      <c r="DI37" s="640"/>
      <c r="DJ37" s="640"/>
      <c r="DK37" s="641"/>
      <c r="DL37" s="619">
        <v>497107</v>
      </c>
      <c r="DM37" s="640"/>
      <c r="DN37" s="640"/>
      <c r="DO37" s="640"/>
      <c r="DP37" s="640"/>
      <c r="DQ37" s="640"/>
      <c r="DR37" s="640"/>
      <c r="DS37" s="640"/>
      <c r="DT37" s="640"/>
      <c r="DU37" s="640"/>
      <c r="DV37" s="641"/>
      <c r="DW37" s="615">
        <v>8.1</v>
      </c>
      <c r="DX37" s="642"/>
      <c r="DY37" s="642"/>
      <c r="DZ37" s="642"/>
      <c r="EA37" s="642"/>
      <c r="EB37" s="642"/>
      <c r="EC37" s="643"/>
    </row>
    <row r="38" spans="2:133" ht="11.25" customHeight="1" x14ac:dyDescent="0.2">
      <c r="B38" s="607" t="s">
        <v>323</v>
      </c>
      <c r="C38" s="608"/>
      <c r="D38" s="608"/>
      <c r="E38" s="608"/>
      <c r="F38" s="608"/>
      <c r="G38" s="608"/>
      <c r="H38" s="608"/>
      <c r="I38" s="608"/>
      <c r="J38" s="608"/>
      <c r="K38" s="608"/>
      <c r="L38" s="608"/>
      <c r="M38" s="608"/>
      <c r="N38" s="608"/>
      <c r="O38" s="608"/>
      <c r="P38" s="608"/>
      <c r="Q38" s="609"/>
      <c r="R38" s="610">
        <v>101400</v>
      </c>
      <c r="S38" s="611"/>
      <c r="T38" s="611"/>
      <c r="U38" s="611"/>
      <c r="V38" s="611"/>
      <c r="W38" s="611"/>
      <c r="X38" s="611"/>
      <c r="Y38" s="612"/>
      <c r="Z38" s="613">
        <v>1</v>
      </c>
      <c r="AA38" s="613"/>
      <c r="AB38" s="613"/>
      <c r="AC38" s="613"/>
      <c r="AD38" s="614" t="s">
        <v>123</v>
      </c>
      <c r="AE38" s="614"/>
      <c r="AF38" s="614"/>
      <c r="AG38" s="614"/>
      <c r="AH38" s="614"/>
      <c r="AI38" s="614"/>
      <c r="AJ38" s="614"/>
      <c r="AK38" s="614"/>
      <c r="AL38" s="615" t="s">
        <v>123</v>
      </c>
      <c r="AM38" s="616"/>
      <c r="AN38" s="616"/>
      <c r="AO38" s="617"/>
      <c r="AQ38" s="676" t="s">
        <v>324</v>
      </c>
      <c r="AR38" s="677"/>
      <c r="AS38" s="677"/>
      <c r="AT38" s="677"/>
      <c r="AU38" s="677"/>
      <c r="AV38" s="677"/>
      <c r="AW38" s="677"/>
      <c r="AX38" s="677"/>
      <c r="AY38" s="678"/>
      <c r="AZ38" s="610">
        <v>2589</v>
      </c>
      <c r="BA38" s="611"/>
      <c r="BB38" s="611"/>
      <c r="BC38" s="611"/>
      <c r="BD38" s="640"/>
      <c r="BE38" s="640"/>
      <c r="BF38" s="656"/>
      <c r="BG38" s="607" t="s">
        <v>325</v>
      </c>
      <c r="BH38" s="608"/>
      <c r="BI38" s="608"/>
      <c r="BJ38" s="608"/>
      <c r="BK38" s="608"/>
      <c r="BL38" s="608"/>
      <c r="BM38" s="608"/>
      <c r="BN38" s="608"/>
      <c r="BO38" s="608"/>
      <c r="BP38" s="608"/>
      <c r="BQ38" s="608"/>
      <c r="BR38" s="608"/>
      <c r="BS38" s="608"/>
      <c r="BT38" s="608"/>
      <c r="BU38" s="609"/>
      <c r="BV38" s="610">
        <v>2863</v>
      </c>
      <c r="BW38" s="611"/>
      <c r="BX38" s="611"/>
      <c r="BY38" s="611"/>
      <c r="BZ38" s="611"/>
      <c r="CA38" s="611"/>
      <c r="CB38" s="620"/>
      <c r="CD38" s="607" t="s">
        <v>326</v>
      </c>
      <c r="CE38" s="608"/>
      <c r="CF38" s="608"/>
      <c r="CG38" s="608"/>
      <c r="CH38" s="608"/>
      <c r="CI38" s="608"/>
      <c r="CJ38" s="608"/>
      <c r="CK38" s="608"/>
      <c r="CL38" s="608"/>
      <c r="CM38" s="608"/>
      <c r="CN38" s="608"/>
      <c r="CO38" s="608"/>
      <c r="CP38" s="608"/>
      <c r="CQ38" s="609"/>
      <c r="CR38" s="610">
        <v>859555</v>
      </c>
      <c r="CS38" s="611"/>
      <c r="CT38" s="611"/>
      <c r="CU38" s="611"/>
      <c r="CV38" s="611"/>
      <c r="CW38" s="611"/>
      <c r="CX38" s="611"/>
      <c r="CY38" s="612"/>
      <c r="CZ38" s="615">
        <v>8.5</v>
      </c>
      <c r="DA38" s="642"/>
      <c r="DB38" s="642"/>
      <c r="DC38" s="645"/>
      <c r="DD38" s="619">
        <v>693283</v>
      </c>
      <c r="DE38" s="611"/>
      <c r="DF38" s="611"/>
      <c r="DG38" s="611"/>
      <c r="DH38" s="611"/>
      <c r="DI38" s="611"/>
      <c r="DJ38" s="611"/>
      <c r="DK38" s="612"/>
      <c r="DL38" s="619">
        <v>676782</v>
      </c>
      <c r="DM38" s="611"/>
      <c r="DN38" s="611"/>
      <c r="DO38" s="611"/>
      <c r="DP38" s="611"/>
      <c r="DQ38" s="611"/>
      <c r="DR38" s="611"/>
      <c r="DS38" s="611"/>
      <c r="DT38" s="611"/>
      <c r="DU38" s="611"/>
      <c r="DV38" s="612"/>
      <c r="DW38" s="615">
        <v>11.1</v>
      </c>
      <c r="DX38" s="642"/>
      <c r="DY38" s="642"/>
      <c r="DZ38" s="642"/>
      <c r="EA38" s="642"/>
      <c r="EB38" s="642"/>
      <c r="EC38" s="643"/>
    </row>
    <row r="39" spans="2:133" ht="11.25" customHeight="1" x14ac:dyDescent="0.2">
      <c r="B39" s="607" t="s">
        <v>327</v>
      </c>
      <c r="C39" s="608"/>
      <c r="D39" s="608"/>
      <c r="E39" s="608"/>
      <c r="F39" s="608"/>
      <c r="G39" s="608"/>
      <c r="H39" s="608"/>
      <c r="I39" s="608"/>
      <c r="J39" s="608"/>
      <c r="K39" s="608"/>
      <c r="L39" s="608"/>
      <c r="M39" s="608"/>
      <c r="N39" s="608"/>
      <c r="O39" s="608"/>
      <c r="P39" s="608"/>
      <c r="Q39" s="609"/>
      <c r="R39" s="610" t="s">
        <v>123</v>
      </c>
      <c r="S39" s="611"/>
      <c r="T39" s="611"/>
      <c r="U39" s="611"/>
      <c r="V39" s="611"/>
      <c r="W39" s="611"/>
      <c r="X39" s="611"/>
      <c r="Y39" s="612"/>
      <c r="Z39" s="613" t="s">
        <v>123</v>
      </c>
      <c r="AA39" s="613"/>
      <c r="AB39" s="613"/>
      <c r="AC39" s="613"/>
      <c r="AD39" s="614" t="s">
        <v>123</v>
      </c>
      <c r="AE39" s="614"/>
      <c r="AF39" s="614"/>
      <c r="AG39" s="614"/>
      <c r="AH39" s="614"/>
      <c r="AI39" s="614"/>
      <c r="AJ39" s="614"/>
      <c r="AK39" s="614"/>
      <c r="AL39" s="615" t="s">
        <v>123</v>
      </c>
      <c r="AM39" s="616"/>
      <c r="AN39" s="616"/>
      <c r="AO39" s="617"/>
      <c r="AQ39" s="676" t="s">
        <v>328</v>
      </c>
      <c r="AR39" s="677"/>
      <c r="AS39" s="677"/>
      <c r="AT39" s="677"/>
      <c r="AU39" s="677"/>
      <c r="AV39" s="677"/>
      <c r="AW39" s="677"/>
      <c r="AX39" s="677"/>
      <c r="AY39" s="678"/>
      <c r="AZ39" s="610" t="s">
        <v>123</v>
      </c>
      <c r="BA39" s="611"/>
      <c r="BB39" s="611"/>
      <c r="BC39" s="611"/>
      <c r="BD39" s="640"/>
      <c r="BE39" s="640"/>
      <c r="BF39" s="656"/>
      <c r="BG39" s="607" t="s">
        <v>329</v>
      </c>
      <c r="BH39" s="608"/>
      <c r="BI39" s="608"/>
      <c r="BJ39" s="608"/>
      <c r="BK39" s="608"/>
      <c r="BL39" s="608"/>
      <c r="BM39" s="608"/>
      <c r="BN39" s="608"/>
      <c r="BO39" s="608"/>
      <c r="BP39" s="608"/>
      <c r="BQ39" s="608"/>
      <c r="BR39" s="608"/>
      <c r="BS39" s="608"/>
      <c r="BT39" s="608"/>
      <c r="BU39" s="609"/>
      <c r="BV39" s="610">
        <v>4370</v>
      </c>
      <c r="BW39" s="611"/>
      <c r="BX39" s="611"/>
      <c r="BY39" s="611"/>
      <c r="BZ39" s="611"/>
      <c r="CA39" s="611"/>
      <c r="CB39" s="620"/>
      <c r="CD39" s="607" t="s">
        <v>330</v>
      </c>
      <c r="CE39" s="608"/>
      <c r="CF39" s="608"/>
      <c r="CG39" s="608"/>
      <c r="CH39" s="608"/>
      <c r="CI39" s="608"/>
      <c r="CJ39" s="608"/>
      <c r="CK39" s="608"/>
      <c r="CL39" s="608"/>
      <c r="CM39" s="608"/>
      <c r="CN39" s="608"/>
      <c r="CO39" s="608"/>
      <c r="CP39" s="608"/>
      <c r="CQ39" s="609"/>
      <c r="CR39" s="610">
        <v>371455</v>
      </c>
      <c r="CS39" s="640"/>
      <c r="CT39" s="640"/>
      <c r="CU39" s="640"/>
      <c r="CV39" s="640"/>
      <c r="CW39" s="640"/>
      <c r="CX39" s="640"/>
      <c r="CY39" s="641"/>
      <c r="CZ39" s="615">
        <v>3.7</v>
      </c>
      <c r="DA39" s="642"/>
      <c r="DB39" s="642"/>
      <c r="DC39" s="645"/>
      <c r="DD39" s="619">
        <v>358577</v>
      </c>
      <c r="DE39" s="640"/>
      <c r="DF39" s="640"/>
      <c r="DG39" s="640"/>
      <c r="DH39" s="640"/>
      <c r="DI39" s="640"/>
      <c r="DJ39" s="640"/>
      <c r="DK39" s="641"/>
      <c r="DL39" s="619" t="s">
        <v>123</v>
      </c>
      <c r="DM39" s="640"/>
      <c r="DN39" s="640"/>
      <c r="DO39" s="640"/>
      <c r="DP39" s="640"/>
      <c r="DQ39" s="640"/>
      <c r="DR39" s="640"/>
      <c r="DS39" s="640"/>
      <c r="DT39" s="640"/>
      <c r="DU39" s="640"/>
      <c r="DV39" s="641"/>
      <c r="DW39" s="615" t="s">
        <v>123</v>
      </c>
      <c r="DX39" s="642"/>
      <c r="DY39" s="642"/>
      <c r="DZ39" s="642"/>
      <c r="EA39" s="642"/>
      <c r="EB39" s="642"/>
      <c r="EC39" s="643"/>
    </row>
    <row r="40" spans="2:133" ht="11.25" customHeight="1" x14ac:dyDescent="0.2">
      <c r="B40" s="607" t="s">
        <v>331</v>
      </c>
      <c r="C40" s="608"/>
      <c r="D40" s="608"/>
      <c r="E40" s="608"/>
      <c r="F40" s="608"/>
      <c r="G40" s="608"/>
      <c r="H40" s="608"/>
      <c r="I40" s="608"/>
      <c r="J40" s="608"/>
      <c r="K40" s="608"/>
      <c r="L40" s="608"/>
      <c r="M40" s="608"/>
      <c r="N40" s="608"/>
      <c r="O40" s="608"/>
      <c r="P40" s="608"/>
      <c r="Q40" s="609"/>
      <c r="R40" s="610">
        <v>22000</v>
      </c>
      <c r="S40" s="611"/>
      <c r="T40" s="611"/>
      <c r="U40" s="611"/>
      <c r="V40" s="611"/>
      <c r="W40" s="611"/>
      <c r="X40" s="611"/>
      <c r="Y40" s="612"/>
      <c r="Z40" s="613">
        <v>0.2</v>
      </c>
      <c r="AA40" s="613"/>
      <c r="AB40" s="613"/>
      <c r="AC40" s="613"/>
      <c r="AD40" s="614" t="s">
        <v>123</v>
      </c>
      <c r="AE40" s="614"/>
      <c r="AF40" s="614"/>
      <c r="AG40" s="614"/>
      <c r="AH40" s="614"/>
      <c r="AI40" s="614"/>
      <c r="AJ40" s="614"/>
      <c r="AK40" s="614"/>
      <c r="AL40" s="615" t="s">
        <v>123</v>
      </c>
      <c r="AM40" s="616"/>
      <c r="AN40" s="616"/>
      <c r="AO40" s="617"/>
      <c r="AQ40" s="676" t="s">
        <v>332</v>
      </c>
      <c r="AR40" s="677"/>
      <c r="AS40" s="677"/>
      <c r="AT40" s="677"/>
      <c r="AU40" s="677"/>
      <c r="AV40" s="677"/>
      <c r="AW40" s="677"/>
      <c r="AX40" s="677"/>
      <c r="AY40" s="678"/>
      <c r="AZ40" s="610" t="s">
        <v>123</v>
      </c>
      <c r="BA40" s="611"/>
      <c r="BB40" s="611"/>
      <c r="BC40" s="611"/>
      <c r="BD40" s="640"/>
      <c r="BE40" s="640"/>
      <c r="BF40" s="656"/>
      <c r="BG40" s="660" t="s">
        <v>333</v>
      </c>
      <c r="BH40" s="661"/>
      <c r="BI40" s="661"/>
      <c r="BJ40" s="661"/>
      <c r="BK40" s="661"/>
      <c r="BL40" s="202"/>
      <c r="BM40" s="608" t="s">
        <v>334</v>
      </c>
      <c r="BN40" s="608"/>
      <c r="BO40" s="608"/>
      <c r="BP40" s="608"/>
      <c r="BQ40" s="608"/>
      <c r="BR40" s="608"/>
      <c r="BS40" s="608"/>
      <c r="BT40" s="608"/>
      <c r="BU40" s="609"/>
      <c r="BV40" s="610">
        <v>134</v>
      </c>
      <c r="BW40" s="611"/>
      <c r="BX40" s="611"/>
      <c r="BY40" s="611"/>
      <c r="BZ40" s="611"/>
      <c r="CA40" s="611"/>
      <c r="CB40" s="620"/>
      <c r="CD40" s="607" t="s">
        <v>335</v>
      </c>
      <c r="CE40" s="608"/>
      <c r="CF40" s="608"/>
      <c r="CG40" s="608"/>
      <c r="CH40" s="608"/>
      <c r="CI40" s="608"/>
      <c r="CJ40" s="608"/>
      <c r="CK40" s="608"/>
      <c r="CL40" s="608"/>
      <c r="CM40" s="608"/>
      <c r="CN40" s="608"/>
      <c r="CO40" s="608"/>
      <c r="CP40" s="608"/>
      <c r="CQ40" s="609"/>
      <c r="CR40" s="610">
        <v>4500</v>
      </c>
      <c r="CS40" s="611"/>
      <c r="CT40" s="611"/>
      <c r="CU40" s="611"/>
      <c r="CV40" s="611"/>
      <c r="CW40" s="611"/>
      <c r="CX40" s="611"/>
      <c r="CY40" s="612"/>
      <c r="CZ40" s="615">
        <v>0</v>
      </c>
      <c r="DA40" s="642"/>
      <c r="DB40" s="642"/>
      <c r="DC40" s="645"/>
      <c r="DD40" s="619" t="s">
        <v>123</v>
      </c>
      <c r="DE40" s="611"/>
      <c r="DF40" s="611"/>
      <c r="DG40" s="611"/>
      <c r="DH40" s="611"/>
      <c r="DI40" s="611"/>
      <c r="DJ40" s="611"/>
      <c r="DK40" s="612"/>
      <c r="DL40" s="619" t="s">
        <v>123</v>
      </c>
      <c r="DM40" s="611"/>
      <c r="DN40" s="611"/>
      <c r="DO40" s="611"/>
      <c r="DP40" s="611"/>
      <c r="DQ40" s="611"/>
      <c r="DR40" s="611"/>
      <c r="DS40" s="611"/>
      <c r="DT40" s="611"/>
      <c r="DU40" s="611"/>
      <c r="DV40" s="612"/>
      <c r="DW40" s="615" t="s">
        <v>123</v>
      </c>
      <c r="DX40" s="642"/>
      <c r="DY40" s="642"/>
      <c r="DZ40" s="642"/>
      <c r="EA40" s="642"/>
      <c r="EB40" s="642"/>
      <c r="EC40" s="643"/>
    </row>
    <row r="41" spans="2:133" ht="11.25" customHeight="1" x14ac:dyDescent="0.2">
      <c r="B41" s="631" t="s">
        <v>336</v>
      </c>
      <c r="C41" s="632"/>
      <c r="D41" s="632"/>
      <c r="E41" s="632"/>
      <c r="F41" s="632"/>
      <c r="G41" s="632"/>
      <c r="H41" s="632"/>
      <c r="I41" s="632"/>
      <c r="J41" s="632"/>
      <c r="K41" s="632"/>
      <c r="L41" s="632"/>
      <c r="M41" s="632"/>
      <c r="N41" s="632"/>
      <c r="O41" s="632"/>
      <c r="P41" s="632"/>
      <c r="Q41" s="633"/>
      <c r="R41" s="685">
        <v>10549403</v>
      </c>
      <c r="S41" s="686"/>
      <c r="T41" s="686"/>
      <c r="U41" s="686"/>
      <c r="V41" s="686"/>
      <c r="W41" s="686"/>
      <c r="X41" s="686"/>
      <c r="Y41" s="687"/>
      <c r="Z41" s="688">
        <v>100</v>
      </c>
      <c r="AA41" s="688"/>
      <c r="AB41" s="688"/>
      <c r="AC41" s="688"/>
      <c r="AD41" s="689">
        <v>6084487</v>
      </c>
      <c r="AE41" s="689"/>
      <c r="AF41" s="689"/>
      <c r="AG41" s="689"/>
      <c r="AH41" s="689"/>
      <c r="AI41" s="689"/>
      <c r="AJ41" s="689"/>
      <c r="AK41" s="689"/>
      <c r="AL41" s="690">
        <v>100</v>
      </c>
      <c r="AM41" s="670"/>
      <c r="AN41" s="670"/>
      <c r="AO41" s="691"/>
      <c r="AQ41" s="676" t="s">
        <v>337</v>
      </c>
      <c r="AR41" s="677"/>
      <c r="AS41" s="677"/>
      <c r="AT41" s="677"/>
      <c r="AU41" s="677"/>
      <c r="AV41" s="677"/>
      <c r="AW41" s="677"/>
      <c r="AX41" s="677"/>
      <c r="AY41" s="678"/>
      <c r="AZ41" s="610">
        <v>203833</v>
      </c>
      <c r="BA41" s="611"/>
      <c r="BB41" s="611"/>
      <c r="BC41" s="611"/>
      <c r="BD41" s="640"/>
      <c r="BE41" s="640"/>
      <c r="BF41" s="656"/>
      <c r="BG41" s="660"/>
      <c r="BH41" s="661"/>
      <c r="BI41" s="661"/>
      <c r="BJ41" s="661"/>
      <c r="BK41" s="661"/>
      <c r="BL41" s="202"/>
      <c r="BM41" s="608" t="s">
        <v>338</v>
      </c>
      <c r="BN41" s="608"/>
      <c r="BO41" s="608"/>
      <c r="BP41" s="608"/>
      <c r="BQ41" s="608"/>
      <c r="BR41" s="608"/>
      <c r="BS41" s="608"/>
      <c r="BT41" s="608"/>
      <c r="BU41" s="609"/>
      <c r="BV41" s="610" t="s">
        <v>123</v>
      </c>
      <c r="BW41" s="611"/>
      <c r="BX41" s="611"/>
      <c r="BY41" s="611"/>
      <c r="BZ41" s="611"/>
      <c r="CA41" s="611"/>
      <c r="CB41" s="620"/>
      <c r="CD41" s="607" t="s">
        <v>339</v>
      </c>
      <c r="CE41" s="608"/>
      <c r="CF41" s="608"/>
      <c r="CG41" s="608"/>
      <c r="CH41" s="608"/>
      <c r="CI41" s="608"/>
      <c r="CJ41" s="608"/>
      <c r="CK41" s="608"/>
      <c r="CL41" s="608"/>
      <c r="CM41" s="608"/>
      <c r="CN41" s="608"/>
      <c r="CO41" s="608"/>
      <c r="CP41" s="608"/>
      <c r="CQ41" s="609"/>
      <c r="CR41" s="610" t="s">
        <v>123</v>
      </c>
      <c r="CS41" s="640"/>
      <c r="CT41" s="640"/>
      <c r="CU41" s="640"/>
      <c r="CV41" s="640"/>
      <c r="CW41" s="640"/>
      <c r="CX41" s="640"/>
      <c r="CY41" s="641"/>
      <c r="CZ41" s="615" t="s">
        <v>123</v>
      </c>
      <c r="DA41" s="642"/>
      <c r="DB41" s="642"/>
      <c r="DC41" s="645"/>
      <c r="DD41" s="619" t="s">
        <v>123</v>
      </c>
      <c r="DE41" s="640"/>
      <c r="DF41" s="640"/>
      <c r="DG41" s="640"/>
      <c r="DH41" s="640"/>
      <c r="DI41" s="640"/>
      <c r="DJ41" s="640"/>
      <c r="DK41" s="641"/>
      <c r="DL41" s="679"/>
      <c r="DM41" s="680"/>
      <c r="DN41" s="680"/>
      <c r="DO41" s="680"/>
      <c r="DP41" s="680"/>
      <c r="DQ41" s="680"/>
      <c r="DR41" s="680"/>
      <c r="DS41" s="680"/>
      <c r="DT41" s="680"/>
      <c r="DU41" s="680"/>
      <c r="DV41" s="681"/>
      <c r="DW41" s="682"/>
      <c r="DX41" s="683"/>
      <c r="DY41" s="683"/>
      <c r="DZ41" s="683"/>
      <c r="EA41" s="683"/>
      <c r="EB41" s="683"/>
      <c r="EC41" s="684"/>
    </row>
    <row r="42" spans="2:133" ht="11.25" customHeight="1" x14ac:dyDescent="0.2">
      <c r="AQ42" s="692" t="s">
        <v>340</v>
      </c>
      <c r="AR42" s="693"/>
      <c r="AS42" s="693"/>
      <c r="AT42" s="693"/>
      <c r="AU42" s="693"/>
      <c r="AV42" s="693"/>
      <c r="AW42" s="693"/>
      <c r="AX42" s="693"/>
      <c r="AY42" s="694"/>
      <c r="AZ42" s="685">
        <v>655722</v>
      </c>
      <c r="BA42" s="686"/>
      <c r="BB42" s="686"/>
      <c r="BC42" s="686"/>
      <c r="BD42" s="669"/>
      <c r="BE42" s="669"/>
      <c r="BF42" s="671"/>
      <c r="BG42" s="662"/>
      <c r="BH42" s="663"/>
      <c r="BI42" s="663"/>
      <c r="BJ42" s="663"/>
      <c r="BK42" s="663"/>
      <c r="BL42" s="203"/>
      <c r="BM42" s="632" t="s">
        <v>341</v>
      </c>
      <c r="BN42" s="632"/>
      <c r="BO42" s="632"/>
      <c r="BP42" s="632"/>
      <c r="BQ42" s="632"/>
      <c r="BR42" s="632"/>
      <c r="BS42" s="632"/>
      <c r="BT42" s="632"/>
      <c r="BU42" s="633"/>
      <c r="BV42" s="685">
        <v>359</v>
      </c>
      <c r="BW42" s="686"/>
      <c r="BX42" s="686"/>
      <c r="BY42" s="686"/>
      <c r="BZ42" s="686"/>
      <c r="CA42" s="686"/>
      <c r="CB42" s="695"/>
      <c r="CD42" s="607" t="s">
        <v>342</v>
      </c>
      <c r="CE42" s="608"/>
      <c r="CF42" s="608"/>
      <c r="CG42" s="608"/>
      <c r="CH42" s="608"/>
      <c r="CI42" s="608"/>
      <c r="CJ42" s="608"/>
      <c r="CK42" s="608"/>
      <c r="CL42" s="608"/>
      <c r="CM42" s="608"/>
      <c r="CN42" s="608"/>
      <c r="CO42" s="608"/>
      <c r="CP42" s="608"/>
      <c r="CQ42" s="609"/>
      <c r="CR42" s="610">
        <v>543891</v>
      </c>
      <c r="CS42" s="640"/>
      <c r="CT42" s="640"/>
      <c r="CU42" s="640"/>
      <c r="CV42" s="640"/>
      <c r="CW42" s="640"/>
      <c r="CX42" s="640"/>
      <c r="CY42" s="641"/>
      <c r="CZ42" s="615">
        <v>5.4</v>
      </c>
      <c r="DA42" s="642"/>
      <c r="DB42" s="642"/>
      <c r="DC42" s="645"/>
      <c r="DD42" s="619">
        <v>262742</v>
      </c>
      <c r="DE42" s="640"/>
      <c r="DF42" s="640"/>
      <c r="DG42" s="640"/>
      <c r="DH42" s="640"/>
      <c r="DI42" s="640"/>
      <c r="DJ42" s="640"/>
      <c r="DK42" s="641"/>
      <c r="DL42" s="679"/>
      <c r="DM42" s="680"/>
      <c r="DN42" s="680"/>
      <c r="DO42" s="680"/>
      <c r="DP42" s="680"/>
      <c r="DQ42" s="680"/>
      <c r="DR42" s="680"/>
      <c r="DS42" s="680"/>
      <c r="DT42" s="680"/>
      <c r="DU42" s="680"/>
      <c r="DV42" s="681"/>
      <c r="DW42" s="682"/>
      <c r="DX42" s="683"/>
      <c r="DY42" s="683"/>
      <c r="DZ42" s="683"/>
      <c r="EA42" s="683"/>
      <c r="EB42" s="683"/>
      <c r="EC42" s="684"/>
    </row>
    <row r="43" spans="2:133" ht="11.25" customHeight="1" x14ac:dyDescent="0.2">
      <c r="B43" s="196" t="s">
        <v>343</v>
      </c>
      <c r="CD43" s="607" t="s">
        <v>344</v>
      </c>
      <c r="CE43" s="608"/>
      <c r="CF43" s="608"/>
      <c r="CG43" s="608"/>
      <c r="CH43" s="608"/>
      <c r="CI43" s="608"/>
      <c r="CJ43" s="608"/>
      <c r="CK43" s="608"/>
      <c r="CL43" s="608"/>
      <c r="CM43" s="608"/>
      <c r="CN43" s="608"/>
      <c r="CO43" s="608"/>
      <c r="CP43" s="608"/>
      <c r="CQ43" s="609"/>
      <c r="CR43" s="610">
        <v>8892</v>
      </c>
      <c r="CS43" s="640"/>
      <c r="CT43" s="640"/>
      <c r="CU43" s="640"/>
      <c r="CV43" s="640"/>
      <c r="CW43" s="640"/>
      <c r="CX43" s="640"/>
      <c r="CY43" s="641"/>
      <c r="CZ43" s="615">
        <v>0.1</v>
      </c>
      <c r="DA43" s="642"/>
      <c r="DB43" s="642"/>
      <c r="DC43" s="645"/>
      <c r="DD43" s="619">
        <v>8892</v>
      </c>
      <c r="DE43" s="640"/>
      <c r="DF43" s="640"/>
      <c r="DG43" s="640"/>
      <c r="DH43" s="640"/>
      <c r="DI43" s="640"/>
      <c r="DJ43" s="640"/>
      <c r="DK43" s="641"/>
      <c r="DL43" s="679"/>
      <c r="DM43" s="680"/>
      <c r="DN43" s="680"/>
      <c r="DO43" s="680"/>
      <c r="DP43" s="680"/>
      <c r="DQ43" s="680"/>
      <c r="DR43" s="680"/>
      <c r="DS43" s="680"/>
      <c r="DT43" s="680"/>
      <c r="DU43" s="680"/>
      <c r="DV43" s="681"/>
      <c r="DW43" s="682"/>
      <c r="DX43" s="683"/>
      <c r="DY43" s="683"/>
      <c r="DZ43" s="683"/>
      <c r="EA43" s="683"/>
      <c r="EB43" s="683"/>
      <c r="EC43" s="684"/>
    </row>
    <row r="44" spans="2:133" ht="11.25" customHeight="1" x14ac:dyDescent="0.2">
      <c r="B44" s="696" t="s">
        <v>345</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293</v>
      </c>
      <c r="CE44" s="649"/>
      <c r="CF44" s="607" t="s">
        <v>346</v>
      </c>
      <c r="CG44" s="608"/>
      <c r="CH44" s="608"/>
      <c r="CI44" s="608"/>
      <c r="CJ44" s="608"/>
      <c r="CK44" s="608"/>
      <c r="CL44" s="608"/>
      <c r="CM44" s="608"/>
      <c r="CN44" s="608"/>
      <c r="CO44" s="608"/>
      <c r="CP44" s="608"/>
      <c r="CQ44" s="609"/>
      <c r="CR44" s="610">
        <v>543891</v>
      </c>
      <c r="CS44" s="611"/>
      <c r="CT44" s="611"/>
      <c r="CU44" s="611"/>
      <c r="CV44" s="611"/>
      <c r="CW44" s="611"/>
      <c r="CX44" s="611"/>
      <c r="CY44" s="612"/>
      <c r="CZ44" s="615">
        <v>5.4</v>
      </c>
      <c r="DA44" s="616"/>
      <c r="DB44" s="616"/>
      <c r="DC44" s="622"/>
      <c r="DD44" s="619">
        <v>262742</v>
      </c>
      <c r="DE44" s="611"/>
      <c r="DF44" s="611"/>
      <c r="DG44" s="611"/>
      <c r="DH44" s="611"/>
      <c r="DI44" s="611"/>
      <c r="DJ44" s="611"/>
      <c r="DK44" s="612"/>
      <c r="DL44" s="679"/>
      <c r="DM44" s="680"/>
      <c r="DN44" s="680"/>
      <c r="DO44" s="680"/>
      <c r="DP44" s="680"/>
      <c r="DQ44" s="680"/>
      <c r="DR44" s="680"/>
      <c r="DS44" s="680"/>
      <c r="DT44" s="680"/>
      <c r="DU44" s="680"/>
      <c r="DV44" s="681"/>
      <c r="DW44" s="682"/>
      <c r="DX44" s="683"/>
      <c r="DY44" s="683"/>
      <c r="DZ44" s="683"/>
      <c r="EA44" s="683"/>
      <c r="EB44" s="683"/>
      <c r="EC44" s="684"/>
    </row>
    <row r="45" spans="2:133" ht="11.25" customHeight="1" x14ac:dyDescent="0.2">
      <c r="B45" s="696" t="s">
        <v>347</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348</v>
      </c>
      <c r="CG45" s="608"/>
      <c r="CH45" s="608"/>
      <c r="CI45" s="608"/>
      <c r="CJ45" s="608"/>
      <c r="CK45" s="608"/>
      <c r="CL45" s="608"/>
      <c r="CM45" s="608"/>
      <c r="CN45" s="608"/>
      <c r="CO45" s="608"/>
      <c r="CP45" s="608"/>
      <c r="CQ45" s="609"/>
      <c r="CR45" s="610">
        <v>172050</v>
      </c>
      <c r="CS45" s="640"/>
      <c r="CT45" s="640"/>
      <c r="CU45" s="640"/>
      <c r="CV45" s="640"/>
      <c r="CW45" s="640"/>
      <c r="CX45" s="640"/>
      <c r="CY45" s="641"/>
      <c r="CZ45" s="615">
        <v>1.7</v>
      </c>
      <c r="DA45" s="642"/>
      <c r="DB45" s="642"/>
      <c r="DC45" s="645"/>
      <c r="DD45" s="619">
        <v>65404</v>
      </c>
      <c r="DE45" s="640"/>
      <c r="DF45" s="640"/>
      <c r="DG45" s="640"/>
      <c r="DH45" s="640"/>
      <c r="DI45" s="640"/>
      <c r="DJ45" s="640"/>
      <c r="DK45" s="641"/>
      <c r="DL45" s="679"/>
      <c r="DM45" s="680"/>
      <c r="DN45" s="680"/>
      <c r="DO45" s="680"/>
      <c r="DP45" s="680"/>
      <c r="DQ45" s="680"/>
      <c r="DR45" s="680"/>
      <c r="DS45" s="680"/>
      <c r="DT45" s="680"/>
      <c r="DU45" s="680"/>
      <c r="DV45" s="681"/>
      <c r="DW45" s="682"/>
      <c r="DX45" s="683"/>
      <c r="DY45" s="683"/>
      <c r="DZ45" s="683"/>
      <c r="EA45" s="683"/>
      <c r="EB45" s="683"/>
      <c r="EC45" s="684"/>
    </row>
    <row r="46" spans="2:133" ht="11.25" customHeight="1" x14ac:dyDescent="0.2">
      <c r="B46" s="207"/>
      <c r="CD46" s="650"/>
      <c r="CE46" s="651"/>
      <c r="CF46" s="607" t="s">
        <v>349</v>
      </c>
      <c r="CG46" s="608"/>
      <c r="CH46" s="608"/>
      <c r="CI46" s="608"/>
      <c r="CJ46" s="608"/>
      <c r="CK46" s="608"/>
      <c r="CL46" s="608"/>
      <c r="CM46" s="608"/>
      <c r="CN46" s="608"/>
      <c r="CO46" s="608"/>
      <c r="CP46" s="608"/>
      <c r="CQ46" s="609"/>
      <c r="CR46" s="610">
        <v>328052</v>
      </c>
      <c r="CS46" s="611"/>
      <c r="CT46" s="611"/>
      <c r="CU46" s="611"/>
      <c r="CV46" s="611"/>
      <c r="CW46" s="611"/>
      <c r="CX46" s="611"/>
      <c r="CY46" s="612"/>
      <c r="CZ46" s="615">
        <v>3.3</v>
      </c>
      <c r="DA46" s="616"/>
      <c r="DB46" s="616"/>
      <c r="DC46" s="622"/>
      <c r="DD46" s="619">
        <v>178849</v>
      </c>
      <c r="DE46" s="611"/>
      <c r="DF46" s="611"/>
      <c r="DG46" s="611"/>
      <c r="DH46" s="611"/>
      <c r="DI46" s="611"/>
      <c r="DJ46" s="611"/>
      <c r="DK46" s="612"/>
      <c r="DL46" s="679"/>
      <c r="DM46" s="680"/>
      <c r="DN46" s="680"/>
      <c r="DO46" s="680"/>
      <c r="DP46" s="680"/>
      <c r="DQ46" s="680"/>
      <c r="DR46" s="680"/>
      <c r="DS46" s="680"/>
      <c r="DT46" s="680"/>
      <c r="DU46" s="680"/>
      <c r="DV46" s="681"/>
      <c r="DW46" s="682"/>
      <c r="DX46" s="683"/>
      <c r="DY46" s="683"/>
      <c r="DZ46" s="683"/>
      <c r="EA46" s="683"/>
      <c r="EB46" s="683"/>
      <c r="EC46" s="684"/>
    </row>
    <row r="47" spans="2:133" ht="11.25" customHeight="1" x14ac:dyDescent="0.2">
      <c r="B47" s="207"/>
      <c r="CD47" s="650"/>
      <c r="CE47" s="651"/>
      <c r="CF47" s="607" t="s">
        <v>350</v>
      </c>
      <c r="CG47" s="608"/>
      <c r="CH47" s="608"/>
      <c r="CI47" s="608"/>
      <c r="CJ47" s="608"/>
      <c r="CK47" s="608"/>
      <c r="CL47" s="608"/>
      <c r="CM47" s="608"/>
      <c r="CN47" s="608"/>
      <c r="CO47" s="608"/>
      <c r="CP47" s="608"/>
      <c r="CQ47" s="609"/>
      <c r="CR47" s="610" t="s">
        <v>123</v>
      </c>
      <c r="CS47" s="640"/>
      <c r="CT47" s="640"/>
      <c r="CU47" s="640"/>
      <c r="CV47" s="640"/>
      <c r="CW47" s="640"/>
      <c r="CX47" s="640"/>
      <c r="CY47" s="641"/>
      <c r="CZ47" s="615" t="s">
        <v>123</v>
      </c>
      <c r="DA47" s="642"/>
      <c r="DB47" s="642"/>
      <c r="DC47" s="645"/>
      <c r="DD47" s="619" t="s">
        <v>123</v>
      </c>
      <c r="DE47" s="640"/>
      <c r="DF47" s="640"/>
      <c r="DG47" s="640"/>
      <c r="DH47" s="640"/>
      <c r="DI47" s="640"/>
      <c r="DJ47" s="640"/>
      <c r="DK47" s="641"/>
      <c r="DL47" s="679"/>
      <c r="DM47" s="680"/>
      <c r="DN47" s="680"/>
      <c r="DO47" s="680"/>
      <c r="DP47" s="680"/>
      <c r="DQ47" s="680"/>
      <c r="DR47" s="680"/>
      <c r="DS47" s="680"/>
      <c r="DT47" s="680"/>
      <c r="DU47" s="680"/>
      <c r="DV47" s="681"/>
      <c r="DW47" s="682"/>
      <c r="DX47" s="683"/>
      <c r="DY47" s="683"/>
      <c r="DZ47" s="683"/>
      <c r="EA47" s="683"/>
      <c r="EB47" s="683"/>
      <c r="EC47" s="684"/>
    </row>
    <row r="48" spans="2:133" ht="10.8" x14ac:dyDescent="0.2">
      <c r="B48" s="207"/>
      <c r="CD48" s="652"/>
      <c r="CE48" s="653"/>
      <c r="CF48" s="607" t="s">
        <v>351</v>
      </c>
      <c r="CG48" s="608"/>
      <c r="CH48" s="608"/>
      <c r="CI48" s="608"/>
      <c r="CJ48" s="608"/>
      <c r="CK48" s="608"/>
      <c r="CL48" s="608"/>
      <c r="CM48" s="608"/>
      <c r="CN48" s="608"/>
      <c r="CO48" s="608"/>
      <c r="CP48" s="608"/>
      <c r="CQ48" s="609"/>
      <c r="CR48" s="610" t="s">
        <v>123</v>
      </c>
      <c r="CS48" s="611"/>
      <c r="CT48" s="611"/>
      <c r="CU48" s="611"/>
      <c r="CV48" s="611"/>
      <c r="CW48" s="611"/>
      <c r="CX48" s="611"/>
      <c r="CY48" s="612"/>
      <c r="CZ48" s="615" t="s">
        <v>123</v>
      </c>
      <c r="DA48" s="616"/>
      <c r="DB48" s="616"/>
      <c r="DC48" s="622"/>
      <c r="DD48" s="619" t="s">
        <v>123</v>
      </c>
      <c r="DE48" s="611"/>
      <c r="DF48" s="611"/>
      <c r="DG48" s="611"/>
      <c r="DH48" s="611"/>
      <c r="DI48" s="611"/>
      <c r="DJ48" s="611"/>
      <c r="DK48" s="612"/>
      <c r="DL48" s="679"/>
      <c r="DM48" s="680"/>
      <c r="DN48" s="680"/>
      <c r="DO48" s="680"/>
      <c r="DP48" s="680"/>
      <c r="DQ48" s="680"/>
      <c r="DR48" s="680"/>
      <c r="DS48" s="680"/>
      <c r="DT48" s="680"/>
      <c r="DU48" s="680"/>
      <c r="DV48" s="681"/>
      <c r="DW48" s="682"/>
      <c r="DX48" s="683"/>
      <c r="DY48" s="683"/>
      <c r="DZ48" s="683"/>
      <c r="EA48" s="683"/>
      <c r="EB48" s="683"/>
      <c r="EC48" s="684"/>
    </row>
    <row r="49" spans="2:133" ht="11.25" customHeight="1" x14ac:dyDescent="0.2">
      <c r="B49" s="207"/>
      <c r="CD49" s="631" t="s">
        <v>352</v>
      </c>
      <c r="CE49" s="632"/>
      <c r="CF49" s="632"/>
      <c r="CG49" s="632"/>
      <c r="CH49" s="632"/>
      <c r="CI49" s="632"/>
      <c r="CJ49" s="632"/>
      <c r="CK49" s="632"/>
      <c r="CL49" s="632"/>
      <c r="CM49" s="632"/>
      <c r="CN49" s="632"/>
      <c r="CO49" s="632"/>
      <c r="CP49" s="632"/>
      <c r="CQ49" s="633"/>
      <c r="CR49" s="685">
        <v>10062080</v>
      </c>
      <c r="CS49" s="669"/>
      <c r="CT49" s="669"/>
      <c r="CU49" s="669"/>
      <c r="CV49" s="669"/>
      <c r="CW49" s="669"/>
      <c r="CX49" s="669"/>
      <c r="CY49" s="698"/>
      <c r="CZ49" s="690">
        <v>100</v>
      </c>
      <c r="DA49" s="699"/>
      <c r="DB49" s="699"/>
      <c r="DC49" s="700"/>
      <c r="DD49" s="701">
        <v>7107330</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Kpk5gkfJYxqiTH0FFSvu2jxrSezicka+f7Eo48AB7EEERED7DfoLIB0JbdvHRG8LBLYFhzK5y/+13oy+bOx5Ig==" saltValue="FWtYQfW636Ox9DXT39tFd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4"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BC64" sqref="BC64"/>
    </sheetView>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353</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354</v>
      </c>
      <c r="DK2" s="710"/>
      <c r="DL2" s="710"/>
      <c r="DM2" s="710"/>
      <c r="DN2" s="710"/>
      <c r="DO2" s="711"/>
      <c r="DP2" s="210"/>
      <c r="DQ2" s="709" t="s">
        <v>355</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712" t="s">
        <v>356</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357</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2">
      <c r="A5" s="714" t="s">
        <v>358</v>
      </c>
      <c r="B5" s="715"/>
      <c r="C5" s="715"/>
      <c r="D5" s="715"/>
      <c r="E5" s="715"/>
      <c r="F5" s="715"/>
      <c r="G5" s="715"/>
      <c r="H5" s="715"/>
      <c r="I5" s="715"/>
      <c r="J5" s="715"/>
      <c r="K5" s="715"/>
      <c r="L5" s="715"/>
      <c r="M5" s="715"/>
      <c r="N5" s="715"/>
      <c r="O5" s="715"/>
      <c r="P5" s="716"/>
      <c r="Q5" s="720" t="s">
        <v>359</v>
      </c>
      <c r="R5" s="721"/>
      <c r="S5" s="721"/>
      <c r="T5" s="721"/>
      <c r="U5" s="722"/>
      <c r="V5" s="720" t="s">
        <v>360</v>
      </c>
      <c r="W5" s="721"/>
      <c r="X5" s="721"/>
      <c r="Y5" s="721"/>
      <c r="Z5" s="722"/>
      <c r="AA5" s="720" t="s">
        <v>361</v>
      </c>
      <c r="AB5" s="721"/>
      <c r="AC5" s="721"/>
      <c r="AD5" s="721"/>
      <c r="AE5" s="721"/>
      <c r="AF5" s="726" t="s">
        <v>362</v>
      </c>
      <c r="AG5" s="721"/>
      <c r="AH5" s="721"/>
      <c r="AI5" s="721"/>
      <c r="AJ5" s="727"/>
      <c r="AK5" s="721" t="s">
        <v>363</v>
      </c>
      <c r="AL5" s="721"/>
      <c r="AM5" s="721"/>
      <c r="AN5" s="721"/>
      <c r="AO5" s="722"/>
      <c r="AP5" s="720" t="s">
        <v>364</v>
      </c>
      <c r="AQ5" s="721"/>
      <c r="AR5" s="721"/>
      <c r="AS5" s="721"/>
      <c r="AT5" s="722"/>
      <c r="AU5" s="720" t="s">
        <v>365</v>
      </c>
      <c r="AV5" s="721"/>
      <c r="AW5" s="721"/>
      <c r="AX5" s="721"/>
      <c r="AY5" s="727"/>
      <c r="AZ5" s="214"/>
      <c r="BA5" s="214"/>
      <c r="BB5" s="214"/>
      <c r="BC5" s="214"/>
      <c r="BD5" s="214"/>
      <c r="BE5" s="215"/>
      <c r="BF5" s="215"/>
      <c r="BG5" s="215"/>
      <c r="BH5" s="215"/>
      <c r="BI5" s="215"/>
      <c r="BJ5" s="215"/>
      <c r="BK5" s="215"/>
      <c r="BL5" s="215"/>
      <c r="BM5" s="215"/>
      <c r="BN5" s="215"/>
      <c r="BO5" s="215"/>
      <c r="BP5" s="215"/>
      <c r="BQ5" s="714" t="s">
        <v>366</v>
      </c>
      <c r="BR5" s="715"/>
      <c r="BS5" s="715"/>
      <c r="BT5" s="715"/>
      <c r="BU5" s="715"/>
      <c r="BV5" s="715"/>
      <c r="BW5" s="715"/>
      <c r="BX5" s="715"/>
      <c r="BY5" s="715"/>
      <c r="BZ5" s="715"/>
      <c r="CA5" s="715"/>
      <c r="CB5" s="715"/>
      <c r="CC5" s="715"/>
      <c r="CD5" s="715"/>
      <c r="CE5" s="715"/>
      <c r="CF5" s="715"/>
      <c r="CG5" s="716"/>
      <c r="CH5" s="720" t="s">
        <v>367</v>
      </c>
      <c r="CI5" s="721"/>
      <c r="CJ5" s="721"/>
      <c r="CK5" s="721"/>
      <c r="CL5" s="722"/>
      <c r="CM5" s="720" t="s">
        <v>368</v>
      </c>
      <c r="CN5" s="721"/>
      <c r="CO5" s="721"/>
      <c r="CP5" s="721"/>
      <c r="CQ5" s="722"/>
      <c r="CR5" s="720" t="s">
        <v>369</v>
      </c>
      <c r="CS5" s="721"/>
      <c r="CT5" s="721"/>
      <c r="CU5" s="721"/>
      <c r="CV5" s="722"/>
      <c r="CW5" s="720" t="s">
        <v>370</v>
      </c>
      <c r="CX5" s="721"/>
      <c r="CY5" s="721"/>
      <c r="CZ5" s="721"/>
      <c r="DA5" s="722"/>
      <c r="DB5" s="720" t="s">
        <v>371</v>
      </c>
      <c r="DC5" s="721"/>
      <c r="DD5" s="721"/>
      <c r="DE5" s="721"/>
      <c r="DF5" s="722"/>
      <c r="DG5" s="750" t="s">
        <v>372</v>
      </c>
      <c r="DH5" s="751"/>
      <c r="DI5" s="751"/>
      <c r="DJ5" s="751"/>
      <c r="DK5" s="752"/>
      <c r="DL5" s="750" t="s">
        <v>373</v>
      </c>
      <c r="DM5" s="751"/>
      <c r="DN5" s="751"/>
      <c r="DO5" s="751"/>
      <c r="DP5" s="752"/>
      <c r="DQ5" s="720" t="s">
        <v>374</v>
      </c>
      <c r="DR5" s="721"/>
      <c r="DS5" s="721"/>
      <c r="DT5" s="721"/>
      <c r="DU5" s="722"/>
      <c r="DV5" s="720" t="s">
        <v>365</v>
      </c>
      <c r="DW5" s="721"/>
      <c r="DX5" s="721"/>
      <c r="DY5" s="721"/>
      <c r="DZ5" s="727"/>
      <c r="EA5" s="217"/>
    </row>
    <row r="6" spans="1:131" s="218"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2">
      <c r="A7" s="219">
        <v>1</v>
      </c>
      <c r="B7" s="736" t="s">
        <v>375</v>
      </c>
      <c r="C7" s="737"/>
      <c r="D7" s="737"/>
      <c r="E7" s="737"/>
      <c r="F7" s="737"/>
      <c r="G7" s="737"/>
      <c r="H7" s="737"/>
      <c r="I7" s="737"/>
      <c r="J7" s="737"/>
      <c r="K7" s="737"/>
      <c r="L7" s="737"/>
      <c r="M7" s="737"/>
      <c r="N7" s="737"/>
      <c r="O7" s="737"/>
      <c r="P7" s="738"/>
      <c r="Q7" s="739">
        <v>10428</v>
      </c>
      <c r="R7" s="740"/>
      <c r="S7" s="740"/>
      <c r="T7" s="740"/>
      <c r="U7" s="740"/>
      <c r="V7" s="740">
        <v>9942</v>
      </c>
      <c r="W7" s="740"/>
      <c r="X7" s="740"/>
      <c r="Y7" s="740"/>
      <c r="Z7" s="740"/>
      <c r="AA7" s="740">
        <v>486</v>
      </c>
      <c r="AB7" s="740"/>
      <c r="AC7" s="740"/>
      <c r="AD7" s="740"/>
      <c r="AE7" s="741"/>
      <c r="AF7" s="742">
        <v>363</v>
      </c>
      <c r="AG7" s="743"/>
      <c r="AH7" s="743"/>
      <c r="AI7" s="743"/>
      <c r="AJ7" s="744"/>
      <c r="AK7" s="745">
        <v>448</v>
      </c>
      <c r="AL7" s="746"/>
      <c r="AM7" s="746"/>
      <c r="AN7" s="746"/>
      <c r="AO7" s="746"/>
      <c r="AP7" s="746">
        <v>4041</v>
      </c>
      <c r="AQ7" s="746"/>
      <c r="AR7" s="746"/>
      <c r="AS7" s="746"/>
      <c r="AT7" s="746"/>
      <c r="AU7" s="747" t="s">
        <v>549</v>
      </c>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c r="BT7" s="734"/>
      <c r="BU7" s="734"/>
      <c r="BV7" s="734"/>
      <c r="BW7" s="734"/>
      <c r="BX7" s="734"/>
      <c r="BY7" s="734"/>
      <c r="BZ7" s="734"/>
      <c r="CA7" s="734"/>
      <c r="CB7" s="734"/>
      <c r="CC7" s="734"/>
      <c r="CD7" s="734"/>
      <c r="CE7" s="734"/>
      <c r="CF7" s="734"/>
      <c r="CG7" s="749"/>
      <c r="CH7" s="730"/>
      <c r="CI7" s="731"/>
      <c r="CJ7" s="731"/>
      <c r="CK7" s="731"/>
      <c r="CL7" s="732"/>
      <c r="CM7" s="730"/>
      <c r="CN7" s="731"/>
      <c r="CO7" s="731"/>
      <c r="CP7" s="731"/>
      <c r="CQ7" s="732"/>
      <c r="CR7" s="730"/>
      <c r="CS7" s="731"/>
      <c r="CT7" s="731"/>
      <c r="CU7" s="731"/>
      <c r="CV7" s="732"/>
      <c r="CW7" s="730"/>
      <c r="CX7" s="731"/>
      <c r="CY7" s="731"/>
      <c r="CZ7" s="731"/>
      <c r="DA7" s="732"/>
      <c r="DB7" s="730"/>
      <c r="DC7" s="731"/>
      <c r="DD7" s="731"/>
      <c r="DE7" s="731"/>
      <c r="DF7" s="732"/>
      <c r="DG7" s="730"/>
      <c r="DH7" s="731"/>
      <c r="DI7" s="731"/>
      <c r="DJ7" s="731"/>
      <c r="DK7" s="732"/>
      <c r="DL7" s="730"/>
      <c r="DM7" s="731"/>
      <c r="DN7" s="731"/>
      <c r="DO7" s="731"/>
      <c r="DP7" s="732"/>
      <c r="DQ7" s="730"/>
      <c r="DR7" s="731"/>
      <c r="DS7" s="731"/>
      <c r="DT7" s="731"/>
      <c r="DU7" s="732"/>
      <c r="DV7" s="733"/>
      <c r="DW7" s="734"/>
      <c r="DX7" s="734"/>
      <c r="DY7" s="734"/>
      <c r="DZ7" s="735"/>
      <c r="EA7" s="217"/>
    </row>
    <row r="8" spans="1:131" s="218" customFormat="1" ht="26.25" customHeight="1" x14ac:dyDescent="0.2">
      <c r="A8" s="221">
        <v>2</v>
      </c>
      <c r="B8" s="767" t="s">
        <v>376</v>
      </c>
      <c r="C8" s="768"/>
      <c r="D8" s="768"/>
      <c r="E8" s="768"/>
      <c r="F8" s="768"/>
      <c r="G8" s="768"/>
      <c r="H8" s="768"/>
      <c r="I8" s="768"/>
      <c r="J8" s="768"/>
      <c r="K8" s="768"/>
      <c r="L8" s="768"/>
      <c r="M8" s="768"/>
      <c r="N8" s="768"/>
      <c r="O8" s="768"/>
      <c r="P8" s="769"/>
      <c r="Q8" s="770">
        <v>264</v>
      </c>
      <c r="R8" s="771"/>
      <c r="S8" s="771"/>
      <c r="T8" s="771"/>
      <c r="U8" s="771"/>
      <c r="V8" s="771">
        <v>263</v>
      </c>
      <c r="W8" s="771"/>
      <c r="X8" s="771"/>
      <c r="Y8" s="771"/>
      <c r="Z8" s="771"/>
      <c r="AA8" s="771">
        <v>1</v>
      </c>
      <c r="AB8" s="771"/>
      <c r="AC8" s="771"/>
      <c r="AD8" s="771"/>
      <c r="AE8" s="772"/>
      <c r="AF8" s="773">
        <v>1</v>
      </c>
      <c r="AG8" s="774"/>
      <c r="AH8" s="774"/>
      <c r="AI8" s="774"/>
      <c r="AJ8" s="775"/>
      <c r="AK8" s="756" t="s">
        <v>487</v>
      </c>
      <c r="AL8" s="757"/>
      <c r="AM8" s="757"/>
      <c r="AN8" s="757"/>
      <c r="AO8" s="757"/>
      <c r="AP8" s="757" t="s">
        <v>487</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7"/>
    </row>
    <row r="9" spans="1:131" s="218" customFormat="1" ht="26.25" customHeight="1" x14ac:dyDescent="0.2">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2">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2">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2">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2">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2">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2">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2">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2">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2">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2">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2">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5">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2">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377</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5">
      <c r="A23" s="223" t="s">
        <v>378</v>
      </c>
      <c r="B23" s="776" t="s">
        <v>379</v>
      </c>
      <c r="C23" s="777"/>
      <c r="D23" s="777"/>
      <c r="E23" s="777"/>
      <c r="F23" s="777"/>
      <c r="G23" s="777"/>
      <c r="H23" s="777"/>
      <c r="I23" s="777"/>
      <c r="J23" s="777"/>
      <c r="K23" s="777"/>
      <c r="L23" s="777"/>
      <c r="M23" s="777"/>
      <c r="N23" s="777"/>
      <c r="O23" s="777"/>
      <c r="P23" s="778"/>
      <c r="Q23" s="779">
        <v>10692</v>
      </c>
      <c r="R23" s="780"/>
      <c r="S23" s="780"/>
      <c r="T23" s="780"/>
      <c r="U23" s="780"/>
      <c r="V23" s="780">
        <v>10205</v>
      </c>
      <c r="W23" s="780"/>
      <c r="X23" s="780"/>
      <c r="Y23" s="780"/>
      <c r="Z23" s="780"/>
      <c r="AA23" s="780">
        <v>487</v>
      </c>
      <c r="AB23" s="780"/>
      <c r="AC23" s="780"/>
      <c r="AD23" s="780"/>
      <c r="AE23" s="781"/>
      <c r="AF23" s="782">
        <v>364</v>
      </c>
      <c r="AG23" s="780"/>
      <c r="AH23" s="780"/>
      <c r="AI23" s="780"/>
      <c r="AJ23" s="783"/>
      <c r="AK23" s="784"/>
      <c r="AL23" s="785"/>
      <c r="AM23" s="785"/>
      <c r="AN23" s="785"/>
      <c r="AO23" s="785"/>
      <c r="AP23" s="780">
        <v>4041</v>
      </c>
      <c r="AQ23" s="780"/>
      <c r="AR23" s="780"/>
      <c r="AS23" s="780"/>
      <c r="AT23" s="780"/>
      <c r="AU23" s="796"/>
      <c r="AV23" s="796"/>
      <c r="AW23" s="796"/>
      <c r="AX23" s="796"/>
      <c r="AY23" s="797"/>
      <c r="AZ23" s="798" t="s">
        <v>123</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2">
      <c r="A24" s="795" t="s">
        <v>380</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5">
      <c r="A25" s="712" t="s">
        <v>381</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358</v>
      </c>
      <c r="B26" s="715"/>
      <c r="C26" s="715"/>
      <c r="D26" s="715"/>
      <c r="E26" s="715"/>
      <c r="F26" s="715"/>
      <c r="G26" s="715"/>
      <c r="H26" s="715"/>
      <c r="I26" s="715"/>
      <c r="J26" s="715"/>
      <c r="K26" s="715"/>
      <c r="L26" s="715"/>
      <c r="M26" s="715"/>
      <c r="N26" s="715"/>
      <c r="O26" s="715"/>
      <c r="P26" s="716"/>
      <c r="Q26" s="720" t="s">
        <v>382</v>
      </c>
      <c r="R26" s="721"/>
      <c r="S26" s="721"/>
      <c r="T26" s="721"/>
      <c r="U26" s="722"/>
      <c r="V26" s="720" t="s">
        <v>383</v>
      </c>
      <c r="W26" s="721"/>
      <c r="X26" s="721"/>
      <c r="Y26" s="721"/>
      <c r="Z26" s="722"/>
      <c r="AA26" s="720" t="s">
        <v>384</v>
      </c>
      <c r="AB26" s="721"/>
      <c r="AC26" s="721"/>
      <c r="AD26" s="721"/>
      <c r="AE26" s="721"/>
      <c r="AF26" s="801" t="s">
        <v>385</v>
      </c>
      <c r="AG26" s="802"/>
      <c r="AH26" s="802"/>
      <c r="AI26" s="802"/>
      <c r="AJ26" s="803"/>
      <c r="AK26" s="721" t="s">
        <v>386</v>
      </c>
      <c r="AL26" s="721"/>
      <c r="AM26" s="721"/>
      <c r="AN26" s="721"/>
      <c r="AO26" s="722"/>
      <c r="AP26" s="720" t="s">
        <v>387</v>
      </c>
      <c r="AQ26" s="721"/>
      <c r="AR26" s="721"/>
      <c r="AS26" s="721"/>
      <c r="AT26" s="722"/>
      <c r="AU26" s="720" t="s">
        <v>388</v>
      </c>
      <c r="AV26" s="721"/>
      <c r="AW26" s="721"/>
      <c r="AX26" s="721"/>
      <c r="AY26" s="722"/>
      <c r="AZ26" s="720" t="s">
        <v>389</v>
      </c>
      <c r="BA26" s="721"/>
      <c r="BB26" s="721"/>
      <c r="BC26" s="721"/>
      <c r="BD26" s="722"/>
      <c r="BE26" s="720" t="s">
        <v>365</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5">
        <v>1</v>
      </c>
      <c r="B28" s="736" t="s">
        <v>390</v>
      </c>
      <c r="C28" s="737"/>
      <c r="D28" s="737"/>
      <c r="E28" s="737"/>
      <c r="F28" s="737"/>
      <c r="G28" s="737"/>
      <c r="H28" s="737"/>
      <c r="I28" s="737"/>
      <c r="J28" s="737"/>
      <c r="K28" s="737"/>
      <c r="L28" s="737"/>
      <c r="M28" s="737"/>
      <c r="N28" s="737"/>
      <c r="O28" s="737"/>
      <c r="P28" s="738"/>
      <c r="Q28" s="809">
        <v>2561</v>
      </c>
      <c r="R28" s="810"/>
      <c r="S28" s="810"/>
      <c r="T28" s="810"/>
      <c r="U28" s="810"/>
      <c r="V28" s="810">
        <v>2440</v>
      </c>
      <c r="W28" s="810"/>
      <c r="X28" s="810"/>
      <c r="Y28" s="810"/>
      <c r="Z28" s="810"/>
      <c r="AA28" s="810">
        <v>122</v>
      </c>
      <c r="AB28" s="810"/>
      <c r="AC28" s="810"/>
      <c r="AD28" s="810"/>
      <c r="AE28" s="811"/>
      <c r="AF28" s="812">
        <v>122</v>
      </c>
      <c r="AG28" s="810"/>
      <c r="AH28" s="810"/>
      <c r="AI28" s="810"/>
      <c r="AJ28" s="813"/>
      <c r="AK28" s="814">
        <v>204</v>
      </c>
      <c r="AL28" s="815"/>
      <c r="AM28" s="815"/>
      <c r="AN28" s="815"/>
      <c r="AO28" s="815"/>
      <c r="AP28" s="815" t="s">
        <v>487</v>
      </c>
      <c r="AQ28" s="815"/>
      <c r="AR28" s="815"/>
      <c r="AS28" s="815"/>
      <c r="AT28" s="815"/>
      <c r="AU28" s="815" t="s">
        <v>487</v>
      </c>
      <c r="AV28" s="815"/>
      <c r="AW28" s="815"/>
      <c r="AX28" s="815"/>
      <c r="AY28" s="815"/>
      <c r="AZ28" s="816" t="s">
        <v>487</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5">
        <v>2</v>
      </c>
      <c r="B29" s="767" t="s">
        <v>391</v>
      </c>
      <c r="C29" s="768"/>
      <c r="D29" s="768"/>
      <c r="E29" s="768"/>
      <c r="F29" s="768"/>
      <c r="G29" s="768"/>
      <c r="H29" s="768"/>
      <c r="I29" s="768"/>
      <c r="J29" s="768"/>
      <c r="K29" s="768"/>
      <c r="L29" s="768"/>
      <c r="M29" s="768"/>
      <c r="N29" s="768"/>
      <c r="O29" s="768"/>
      <c r="P29" s="769"/>
      <c r="Q29" s="770">
        <v>2250</v>
      </c>
      <c r="R29" s="771"/>
      <c r="S29" s="771"/>
      <c r="T29" s="771"/>
      <c r="U29" s="771"/>
      <c r="V29" s="771">
        <v>2181</v>
      </c>
      <c r="W29" s="771"/>
      <c r="X29" s="771"/>
      <c r="Y29" s="771"/>
      <c r="Z29" s="771"/>
      <c r="AA29" s="771">
        <v>69</v>
      </c>
      <c r="AB29" s="771"/>
      <c r="AC29" s="771"/>
      <c r="AD29" s="771"/>
      <c r="AE29" s="772"/>
      <c r="AF29" s="773">
        <v>69</v>
      </c>
      <c r="AG29" s="774"/>
      <c r="AH29" s="774"/>
      <c r="AI29" s="774"/>
      <c r="AJ29" s="775"/>
      <c r="AK29" s="821">
        <v>341</v>
      </c>
      <c r="AL29" s="817"/>
      <c r="AM29" s="817"/>
      <c r="AN29" s="817"/>
      <c r="AO29" s="817"/>
      <c r="AP29" s="817" t="s">
        <v>487</v>
      </c>
      <c r="AQ29" s="817"/>
      <c r="AR29" s="817"/>
      <c r="AS29" s="817"/>
      <c r="AT29" s="817"/>
      <c r="AU29" s="817" t="s">
        <v>487</v>
      </c>
      <c r="AV29" s="817"/>
      <c r="AW29" s="817"/>
      <c r="AX29" s="817"/>
      <c r="AY29" s="817"/>
      <c r="AZ29" s="818" t="s">
        <v>487</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5">
        <v>3</v>
      </c>
      <c r="B30" s="767" t="s">
        <v>392</v>
      </c>
      <c r="C30" s="768"/>
      <c r="D30" s="768"/>
      <c r="E30" s="768"/>
      <c r="F30" s="768"/>
      <c r="G30" s="768"/>
      <c r="H30" s="768"/>
      <c r="I30" s="768"/>
      <c r="J30" s="768"/>
      <c r="K30" s="768"/>
      <c r="L30" s="768"/>
      <c r="M30" s="768"/>
      <c r="N30" s="768"/>
      <c r="O30" s="768"/>
      <c r="P30" s="769"/>
      <c r="Q30" s="770">
        <v>678</v>
      </c>
      <c r="R30" s="771"/>
      <c r="S30" s="771"/>
      <c r="T30" s="771"/>
      <c r="U30" s="771"/>
      <c r="V30" s="771">
        <v>657</v>
      </c>
      <c r="W30" s="771"/>
      <c r="X30" s="771"/>
      <c r="Y30" s="771"/>
      <c r="Z30" s="771"/>
      <c r="AA30" s="771">
        <v>21</v>
      </c>
      <c r="AB30" s="771"/>
      <c r="AC30" s="771"/>
      <c r="AD30" s="771"/>
      <c r="AE30" s="772"/>
      <c r="AF30" s="773">
        <v>21</v>
      </c>
      <c r="AG30" s="774"/>
      <c r="AH30" s="774"/>
      <c r="AI30" s="774"/>
      <c r="AJ30" s="775"/>
      <c r="AK30" s="821">
        <v>71</v>
      </c>
      <c r="AL30" s="817"/>
      <c r="AM30" s="817"/>
      <c r="AN30" s="817"/>
      <c r="AO30" s="817"/>
      <c r="AP30" s="817" t="s">
        <v>487</v>
      </c>
      <c r="AQ30" s="817"/>
      <c r="AR30" s="817"/>
      <c r="AS30" s="817"/>
      <c r="AT30" s="817"/>
      <c r="AU30" s="817" t="s">
        <v>487</v>
      </c>
      <c r="AV30" s="817"/>
      <c r="AW30" s="817"/>
      <c r="AX30" s="817"/>
      <c r="AY30" s="817"/>
      <c r="AZ30" s="818" t="s">
        <v>487</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5">
        <v>4</v>
      </c>
      <c r="B31" s="767" t="s">
        <v>393</v>
      </c>
      <c r="C31" s="768"/>
      <c r="D31" s="768"/>
      <c r="E31" s="768"/>
      <c r="F31" s="768"/>
      <c r="G31" s="768"/>
      <c r="H31" s="768"/>
      <c r="I31" s="768"/>
      <c r="J31" s="768"/>
      <c r="K31" s="768"/>
      <c r="L31" s="768"/>
      <c r="M31" s="768"/>
      <c r="N31" s="768"/>
      <c r="O31" s="768"/>
      <c r="P31" s="769"/>
      <c r="Q31" s="770">
        <v>293</v>
      </c>
      <c r="R31" s="771"/>
      <c r="S31" s="771"/>
      <c r="T31" s="771"/>
      <c r="U31" s="771"/>
      <c r="V31" s="771">
        <v>293</v>
      </c>
      <c r="W31" s="771"/>
      <c r="X31" s="771"/>
      <c r="Y31" s="771"/>
      <c r="Z31" s="771"/>
      <c r="AA31" s="771">
        <v>-1</v>
      </c>
      <c r="AB31" s="771"/>
      <c r="AC31" s="771"/>
      <c r="AD31" s="771"/>
      <c r="AE31" s="772"/>
      <c r="AF31" s="773">
        <v>703</v>
      </c>
      <c r="AG31" s="774"/>
      <c r="AH31" s="774"/>
      <c r="AI31" s="774"/>
      <c r="AJ31" s="775"/>
      <c r="AK31" s="821">
        <v>3</v>
      </c>
      <c r="AL31" s="817"/>
      <c r="AM31" s="817"/>
      <c r="AN31" s="817"/>
      <c r="AO31" s="817"/>
      <c r="AP31" s="817">
        <v>968</v>
      </c>
      <c r="AQ31" s="817"/>
      <c r="AR31" s="817"/>
      <c r="AS31" s="817"/>
      <c r="AT31" s="817"/>
      <c r="AU31" s="817">
        <v>6</v>
      </c>
      <c r="AV31" s="817"/>
      <c r="AW31" s="817"/>
      <c r="AX31" s="817"/>
      <c r="AY31" s="817"/>
      <c r="AZ31" s="818" t="s">
        <v>487</v>
      </c>
      <c r="BA31" s="818"/>
      <c r="BB31" s="818"/>
      <c r="BC31" s="818"/>
      <c r="BD31" s="818"/>
      <c r="BE31" s="819" t="s">
        <v>394</v>
      </c>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5">
        <v>5</v>
      </c>
      <c r="B32" s="767" t="s">
        <v>395</v>
      </c>
      <c r="C32" s="768"/>
      <c r="D32" s="768"/>
      <c r="E32" s="768"/>
      <c r="F32" s="768"/>
      <c r="G32" s="768"/>
      <c r="H32" s="768"/>
      <c r="I32" s="768"/>
      <c r="J32" s="768"/>
      <c r="K32" s="768"/>
      <c r="L32" s="768"/>
      <c r="M32" s="768"/>
      <c r="N32" s="768"/>
      <c r="O32" s="768"/>
      <c r="P32" s="769"/>
      <c r="Q32" s="770">
        <v>679</v>
      </c>
      <c r="R32" s="771"/>
      <c r="S32" s="771"/>
      <c r="T32" s="771"/>
      <c r="U32" s="771"/>
      <c r="V32" s="771">
        <v>620</v>
      </c>
      <c r="W32" s="771"/>
      <c r="X32" s="771"/>
      <c r="Y32" s="771"/>
      <c r="Z32" s="771"/>
      <c r="AA32" s="771">
        <v>59</v>
      </c>
      <c r="AB32" s="771"/>
      <c r="AC32" s="771"/>
      <c r="AD32" s="771"/>
      <c r="AE32" s="772"/>
      <c r="AF32" s="773">
        <v>327</v>
      </c>
      <c r="AG32" s="774"/>
      <c r="AH32" s="774"/>
      <c r="AI32" s="774"/>
      <c r="AJ32" s="775"/>
      <c r="AK32" s="821">
        <v>324</v>
      </c>
      <c r="AL32" s="817"/>
      <c r="AM32" s="817"/>
      <c r="AN32" s="817"/>
      <c r="AO32" s="817"/>
      <c r="AP32" s="817">
        <v>2822</v>
      </c>
      <c r="AQ32" s="817"/>
      <c r="AR32" s="817"/>
      <c r="AS32" s="817"/>
      <c r="AT32" s="817"/>
      <c r="AU32" s="817">
        <v>2723</v>
      </c>
      <c r="AV32" s="817"/>
      <c r="AW32" s="817"/>
      <c r="AX32" s="817"/>
      <c r="AY32" s="817"/>
      <c r="AZ32" s="818" t="s">
        <v>487</v>
      </c>
      <c r="BA32" s="818"/>
      <c r="BB32" s="818"/>
      <c r="BC32" s="818"/>
      <c r="BD32" s="818"/>
      <c r="BE32" s="819" t="s">
        <v>394</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5">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396</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3" t="s">
        <v>378</v>
      </c>
      <c r="B63" s="776" t="s">
        <v>397</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1241</v>
      </c>
      <c r="AG63" s="831"/>
      <c r="AH63" s="831"/>
      <c r="AI63" s="831"/>
      <c r="AJ63" s="832"/>
      <c r="AK63" s="833"/>
      <c r="AL63" s="828"/>
      <c r="AM63" s="828"/>
      <c r="AN63" s="828"/>
      <c r="AO63" s="828"/>
      <c r="AP63" s="831">
        <v>3790</v>
      </c>
      <c r="AQ63" s="831"/>
      <c r="AR63" s="831"/>
      <c r="AS63" s="831"/>
      <c r="AT63" s="831"/>
      <c r="AU63" s="831">
        <v>2729</v>
      </c>
      <c r="AV63" s="831"/>
      <c r="AW63" s="831"/>
      <c r="AX63" s="831"/>
      <c r="AY63" s="831"/>
      <c r="AZ63" s="835"/>
      <c r="BA63" s="835"/>
      <c r="BB63" s="835"/>
      <c r="BC63" s="835"/>
      <c r="BD63" s="835"/>
      <c r="BE63" s="836"/>
      <c r="BF63" s="836"/>
      <c r="BG63" s="836"/>
      <c r="BH63" s="836"/>
      <c r="BI63" s="837"/>
      <c r="BJ63" s="838" t="s">
        <v>123</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398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399</v>
      </c>
      <c r="B66" s="715"/>
      <c r="C66" s="715"/>
      <c r="D66" s="715"/>
      <c r="E66" s="715"/>
      <c r="F66" s="715"/>
      <c r="G66" s="715"/>
      <c r="H66" s="715"/>
      <c r="I66" s="715"/>
      <c r="J66" s="715"/>
      <c r="K66" s="715"/>
      <c r="L66" s="715"/>
      <c r="M66" s="715"/>
      <c r="N66" s="715"/>
      <c r="O66" s="715"/>
      <c r="P66" s="716"/>
      <c r="Q66" s="720" t="s">
        <v>382</v>
      </c>
      <c r="R66" s="721"/>
      <c r="S66" s="721"/>
      <c r="T66" s="721"/>
      <c r="U66" s="722"/>
      <c r="V66" s="720" t="s">
        <v>383</v>
      </c>
      <c r="W66" s="721"/>
      <c r="X66" s="721"/>
      <c r="Y66" s="721"/>
      <c r="Z66" s="722"/>
      <c r="AA66" s="720" t="s">
        <v>384</v>
      </c>
      <c r="AB66" s="721"/>
      <c r="AC66" s="721"/>
      <c r="AD66" s="721"/>
      <c r="AE66" s="722"/>
      <c r="AF66" s="841" t="s">
        <v>385</v>
      </c>
      <c r="AG66" s="802"/>
      <c r="AH66" s="802"/>
      <c r="AI66" s="802"/>
      <c r="AJ66" s="842"/>
      <c r="AK66" s="720" t="s">
        <v>386</v>
      </c>
      <c r="AL66" s="715"/>
      <c r="AM66" s="715"/>
      <c r="AN66" s="715"/>
      <c r="AO66" s="716"/>
      <c r="AP66" s="720" t="s">
        <v>387</v>
      </c>
      <c r="AQ66" s="721"/>
      <c r="AR66" s="721"/>
      <c r="AS66" s="721"/>
      <c r="AT66" s="722"/>
      <c r="AU66" s="720" t="s">
        <v>400</v>
      </c>
      <c r="AV66" s="721"/>
      <c r="AW66" s="721"/>
      <c r="AX66" s="721"/>
      <c r="AY66" s="722"/>
      <c r="AZ66" s="720" t="s">
        <v>365</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9">
        <v>1</v>
      </c>
      <c r="B68" s="856" t="s">
        <v>550</v>
      </c>
      <c r="C68" s="857"/>
      <c r="D68" s="857"/>
      <c r="E68" s="857"/>
      <c r="F68" s="857"/>
      <c r="G68" s="857"/>
      <c r="H68" s="857"/>
      <c r="I68" s="857"/>
      <c r="J68" s="857"/>
      <c r="K68" s="857"/>
      <c r="L68" s="857"/>
      <c r="M68" s="857"/>
      <c r="N68" s="857"/>
      <c r="O68" s="857"/>
      <c r="P68" s="858"/>
      <c r="Q68" s="859">
        <v>2276</v>
      </c>
      <c r="R68" s="853"/>
      <c r="S68" s="853"/>
      <c r="T68" s="853"/>
      <c r="U68" s="853"/>
      <c r="V68" s="853">
        <v>2181</v>
      </c>
      <c r="W68" s="853"/>
      <c r="X68" s="853"/>
      <c r="Y68" s="853"/>
      <c r="Z68" s="853"/>
      <c r="AA68" s="853">
        <v>95</v>
      </c>
      <c r="AB68" s="853"/>
      <c r="AC68" s="853"/>
      <c r="AD68" s="853"/>
      <c r="AE68" s="853"/>
      <c r="AF68" s="853">
        <v>95</v>
      </c>
      <c r="AG68" s="853"/>
      <c r="AH68" s="853"/>
      <c r="AI68" s="853"/>
      <c r="AJ68" s="853"/>
      <c r="AK68" s="853" t="s">
        <v>487</v>
      </c>
      <c r="AL68" s="853"/>
      <c r="AM68" s="853"/>
      <c r="AN68" s="853"/>
      <c r="AO68" s="853"/>
      <c r="AP68" s="853">
        <v>1870</v>
      </c>
      <c r="AQ68" s="853"/>
      <c r="AR68" s="853"/>
      <c r="AS68" s="853"/>
      <c r="AT68" s="853"/>
      <c r="AU68" s="853">
        <v>423</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1">
        <v>2</v>
      </c>
      <c r="B69" s="860" t="s">
        <v>551</v>
      </c>
      <c r="C69" s="861"/>
      <c r="D69" s="861"/>
      <c r="E69" s="861"/>
      <c r="F69" s="861"/>
      <c r="G69" s="861"/>
      <c r="H69" s="861"/>
      <c r="I69" s="861"/>
      <c r="J69" s="861"/>
      <c r="K69" s="861"/>
      <c r="L69" s="861"/>
      <c r="M69" s="861"/>
      <c r="N69" s="861"/>
      <c r="O69" s="861"/>
      <c r="P69" s="862"/>
      <c r="Q69" s="863">
        <v>106</v>
      </c>
      <c r="R69" s="817"/>
      <c r="S69" s="817"/>
      <c r="T69" s="817"/>
      <c r="U69" s="817"/>
      <c r="V69" s="817">
        <v>106</v>
      </c>
      <c r="W69" s="817"/>
      <c r="X69" s="817"/>
      <c r="Y69" s="817"/>
      <c r="Z69" s="817"/>
      <c r="AA69" s="817" t="s">
        <v>487</v>
      </c>
      <c r="AB69" s="817"/>
      <c r="AC69" s="817"/>
      <c r="AD69" s="817"/>
      <c r="AE69" s="817"/>
      <c r="AF69" s="817" t="s">
        <v>487</v>
      </c>
      <c r="AG69" s="817"/>
      <c r="AH69" s="817"/>
      <c r="AI69" s="817"/>
      <c r="AJ69" s="817"/>
      <c r="AK69" s="817">
        <v>106</v>
      </c>
      <c r="AL69" s="817"/>
      <c r="AM69" s="817"/>
      <c r="AN69" s="817"/>
      <c r="AO69" s="817"/>
      <c r="AP69" s="817">
        <v>630</v>
      </c>
      <c r="AQ69" s="817"/>
      <c r="AR69" s="817"/>
      <c r="AS69" s="817"/>
      <c r="AT69" s="817"/>
      <c r="AU69" s="817">
        <v>145</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1">
        <v>3</v>
      </c>
      <c r="B70" s="860" t="s">
        <v>552</v>
      </c>
      <c r="C70" s="861"/>
      <c r="D70" s="861"/>
      <c r="E70" s="861"/>
      <c r="F70" s="861"/>
      <c r="G70" s="861"/>
      <c r="H70" s="861"/>
      <c r="I70" s="861"/>
      <c r="J70" s="861"/>
      <c r="K70" s="861"/>
      <c r="L70" s="861"/>
      <c r="M70" s="861"/>
      <c r="N70" s="861"/>
      <c r="O70" s="861"/>
      <c r="P70" s="862"/>
      <c r="Q70" s="863">
        <v>48</v>
      </c>
      <c r="R70" s="817"/>
      <c r="S70" s="817"/>
      <c r="T70" s="817"/>
      <c r="U70" s="817"/>
      <c r="V70" s="817">
        <v>34</v>
      </c>
      <c r="W70" s="817"/>
      <c r="X70" s="817"/>
      <c r="Y70" s="817"/>
      <c r="Z70" s="817"/>
      <c r="AA70" s="817">
        <v>14</v>
      </c>
      <c r="AB70" s="817"/>
      <c r="AC70" s="817"/>
      <c r="AD70" s="817"/>
      <c r="AE70" s="817"/>
      <c r="AF70" s="817">
        <v>14</v>
      </c>
      <c r="AG70" s="817"/>
      <c r="AH70" s="817"/>
      <c r="AI70" s="817"/>
      <c r="AJ70" s="817"/>
      <c r="AK70" s="817" t="s">
        <v>487</v>
      </c>
      <c r="AL70" s="817"/>
      <c r="AM70" s="817"/>
      <c r="AN70" s="817"/>
      <c r="AO70" s="817"/>
      <c r="AP70" s="817" t="s">
        <v>487</v>
      </c>
      <c r="AQ70" s="817"/>
      <c r="AR70" s="817"/>
      <c r="AS70" s="817"/>
      <c r="AT70" s="817"/>
      <c r="AU70" s="817" t="s">
        <v>487</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1">
        <v>4</v>
      </c>
      <c r="B71" s="860" t="s">
        <v>553</v>
      </c>
      <c r="C71" s="861"/>
      <c r="D71" s="861"/>
      <c r="E71" s="861"/>
      <c r="F71" s="861"/>
      <c r="G71" s="861"/>
      <c r="H71" s="861"/>
      <c r="I71" s="861"/>
      <c r="J71" s="861"/>
      <c r="K71" s="861"/>
      <c r="L71" s="861"/>
      <c r="M71" s="861"/>
      <c r="N71" s="861"/>
      <c r="O71" s="861"/>
      <c r="P71" s="862"/>
      <c r="Q71" s="863">
        <v>65</v>
      </c>
      <c r="R71" s="817"/>
      <c r="S71" s="817"/>
      <c r="T71" s="817"/>
      <c r="U71" s="817"/>
      <c r="V71" s="817">
        <v>60</v>
      </c>
      <c r="W71" s="817"/>
      <c r="X71" s="817"/>
      <c r="Y71" s="817"/>
      <c r="Z71" s="817"/>
      <c r="AA71" s="817">
        <v>5</v>
      </c>
      <c r="AB71" s="817"/>
      <c r="AC71" s="817"/>
      <c r="AD71" s="817"/>
      <c r="AE71" s="817"/>
      <c r="AF71" s="817">
        <v>5</v>
      </c>
      <c r="AG71" s="817"/>
      <c r="AH71" s="817"/>
      <c r="AI71" s="817"/>
      <c r="AJ71" s="817"/>
      <c r="AK71" s="817" t="s">
        <v>487</v>
      </c>
      <c r="AL71" s="817"/>
      <c r="AM71" s="817"/>
      <c r="AN71" s="817"/>
      <c r="AO71" s="817"/>
      <c r="AP71" s="817" t="s">
        <v>487</v>
      </c>
      <c r="AQ71" s="817"/>
      <c r="AR71" s="817"/>
      <c r="AS71" s="817"/>
      <c r="AT71" s="817"/>
      <c r="AU71" s="817" t="s">
        <v>487</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1">
        <v>5</v>
      </c>
      <c r="B72" s="860" t="s">
        <v>554</v>
      </c>
      <c r="C72" s="861"/>
      <c r="D72" s="861"/>
      <c r="E72" s="861"/>
      <c r="F72" s="861"/>
      <c r="G72" s="861"/>
      <c r="H72" s="861"/>
      <c r="I72" s="861"/>
      <c r="J72" s="861"/>
      <c r="K72" s="861"/>
      <c r="L72" s="861"/>
      <c r="M72" s="861"/>
      <c r="N72" s="861"/>
      <c r="O72" s="861"/>
      <c r="P72" s="862"/>
      <c r="Q72" s="863">
        <v>7912</v>
      </c>
      <c r="R72" s="817"/>
      <c r="S72" s="817"/>
      <c r="T72" s="817"/>
      <c r="U72" s="817"/>
      <c r="V72" s="817">
        <v>7612</v>
      </c>
      <c r="W72" s="817"/>
      <c r="X72" s="817"/>
      <c r="Y72" s="817"/>
      <c r="Z72" s="817"/>
      <c r="AA72" s="817">
        <v>300</v>
      </c>
      <c r="AB72" s="817"/>
      <c r="AC72" s="817"/>
      <c r="AD72" s="817"/>
      <c r="AE72" s="817"/>
      <c r="AF72" s="817">
        <v>300</v>
      </c>
      <c r="AG72" s="817"/>
      <c r="AH72" s="817"/>
      <c r="AI72" s="817"/>
      <c r="AJ72" s="817"/>
      <c r="AK72" s="817" t="s">
        <v>487</v>
      </c>
      <c r="AL72" s="817"/>
      <c r="AM72" s="817"/>
      <c r="AN72" s="817"/>
      <c r="AO72" s="817"/>
      <c r="AP72" s="817" t="s">
        <v>487</v>
      </c>
      <c r="AQ72" s="817"/>
      <c r="AR72" s="817"/>
      <c r="AS72" s="817"/>
      <c r="AT72" s="817"/>
      <c r="AU72" s="817" t="s">
        <v>487</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1">
        <v>6</v>
      </c>
      <c r="B73" s="860" t="s">
        <v>555</v>
      </c>
      <c r="C73" s="861"/>
      <c r="D73" s="861"/>
      <c r="E73" s="861"/>
      <c r="F73" s="861"/>
      <c r="G73" s="861"/>
      <c r="H73" s="861"/>
      <c r="I73" s="861"/>
      <c r="J73" s="861"/>
      <c r="K73" s="861"/>
      <c r="L73" s="861"/>
      <c r="M73" s="861"/>
      <c r="N73" s="861"/>
      <c r="O73" s="861"/>
      <c r="P73" s="862"/>
      <c r="Q73" s="863">
        <v>121</v>
      </c>
      <c r="R73" s="817"/>
      <c r="S73" s="817"/>
      <c r="T73" s="817"/>
      <c r="U73" s="817"/>
      <c r="V73" s="817">
        <v>113</v>
      </c>
      <c r="W73" s="817"/>
      <c r="X73" s="817"/>
      <c r="Y73" s="817"/>
      <c r="Z73" s="817"/>
      <c r="AA73" s="817">
        <v>7</v>
      </c>
      <c r="AB73" s="817"/>
      <c r="AC73" s="817"/>
      <c r="AD73" s="817"/>
      <c r="AE73" s="817"/>
      <c r="AF73" s="817">
        <v>7</v>
      </c>
      <c r="AG73" s="817"/>
      <c r="AH73" s="817"/>
      <c r="AI73" s="817"/>
      <c r="AJ73" s="817"/>
      <c r="AK73" s="817" t="s">
        <v>487</v>
      </c>
      <c r="AL73" s="817"/>
      <c r="AM73" s="817"/>
      <c r="AN73" s="817"/>
      <c r="AO73" s="817"/>
      <c r="AP73" s="817">
        <v>43</v>
      </c>
      <c r="AQ73" s="817"/>
      <c r="AR73" s="817"/>
      <c r="AS73" s="817"/>
      <c r="AT73" s="817"/>
      <c r="AU73" s="817">
        <v>2</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1">
        <v>7</v>
      </c>
      <c r="B74" s="860" t="s">
        <v>556</v>
      </c>
      <c r="C74" s="861"/>
      <c r="D74" s="861"/>
      <c r="E74" s="861"/>
      <c r="F74" s="861"/>
      <c r="G74" s="861"/>
      <c r="H74" s="861"/>
      <c r="I74" s="861"/>
      <c r="J74" s="861"/>
      <c r="K74" s="861"/>
      <c r="L74" s="861"/>
      <c r="M74" s="861"/>
      <c r="N74" s="861"/>
      <c r="O74" s="861"/>
      <c r="P74" s="862"/>
      <c r="Q74" s="863">
        <v>835</v>
      </c>
      <c r="R74" s="817"/>
      <c r="S74" s="817"/>
      <c r="T74" s="817"/>
      <c r="U74" s="817"/>
      <c r="V74" s="817">
        <v>801</v>
      </c>
      <c r="W74" s="817"/>
      <c r="X74" s="817"/>
      <c r="Y74" s="817"/>
      <c r="Z74" s="817"/>
      <c r="AA74" s="817">
        <v>34</v>
      </c>
      <c r="AB74" s="817"/>
      <c r="AC74" s="817"/>
      <c r="AD74" s="817"/>
      <c r="AE74" s="817"/>
      <c r="AF74" s="817">
        <v>34</v>
      </c>
      <c r="AG74" s="817"/>
      <c r="AH74" s="817"/>
      <c r="AI74" s="817"/>
      <c r="AJ74" s="817"/>
      <c r="AK74" s="817" t="s">
        <v>487</v>
      </c>
      <c r="AL74" s="817"/>
      <c r="AM74" s="817"/>
      <c r="AN74" s="817"/>
      <c r="AO74" s="817"/>
      <c r="AP74" s="817">
        <v>33</v>
      </c>
      <c r="AQ74" s="817"/>
      <c r="AR74" s="817"/>
      <c r="AS74" s="817"/>
      <c r="AT74" s="817"/>
      <c r="AU74" s="817">
        <v>18</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1">
        <v>8</v>
      </c>
      <c r="B75" s="860" t="s">
        <v>557</v>
      </c>
      <c r="C75" s="861"/>
      <c r="D75" s="861"/>
      <c r="E75" s="861"/>
      <c r="F75" s="861"/>
      <c r="G75" s="861"/>
      <c r="H75" s="861"/>
      <c r="I75" s="861"/>
      <c r="J75" s="861"/>
      <c r="K75" s="861"/>
      <c r="L75" s="861"/>
      <c r="M75" s="861"/>
      <c r="N75" s="861"/>
      <c r="O75" s="861"/>
      <c r="P75" s="862"/>
      <c r="Q75" s="864">
        <v>49770</v>
      </c>
      <c r="R75" s="865"/>
      <c r="S75" s="865"/>
      <c r="T75" s="865"/>
      <c r="U75" s="821"/>
      <c r="V75" s="866">
        <v>49696</v>
      </c>
      <c r="W75" s="865"/>
      <c r="X75" s="865"/>
      <c r="Y75" s="865"/>
      <c r="Z75" s="821"/>
      <c r="AA75" s="866">
        <v>75</v>
      </c>
      <c r="AB75" s="865"/>
      <c r="AC75" s="865"/>
      <c r="AD75" s="865"/>
      <c r="AE75" s="821"/>
      <c r="AF75" s="866">
        <v>75</v>
      </c>
      <c r="AG75" s="865"/>
      <c r="AH75" s="865"/>
      <c r="AI75" s="865"/>
      <c r="AJ75" s="821"/>
      <c r="AK75" s="866" t="s">
        <v>487</v>
      </c>
      <c r="AL75" s="865"/>
      <c r="AM75" s="865"/>
      <c r="AN75" s="865"/>
      <c r="AO75" s="821"/>
      <c r="AP75" s="866" t="s">
        <v>487</v>
      </c>
      <c r="AQ75" s="865"/>
      <c r="AR75" s="865"/>
      <c r="AS75" s="865"/>
      <c r="AT75" s="821"/>
      <c r="AU75" s="866" t="s">
        <v>487</v>
      </c>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1">
        <v>9</v>
      </c>
      <c r="B76" s="860" t="s">
        <v>558</v>
      </c>
      <c r="C76" s="861"/>
      <c r="D76" s="861"/>
      <c r="E76" s="861"/>
      <c r="F76" s="861"/>
      <c r="G76" s="861"/>
      <c r="H76" s="861"/>
      <c r="I76" s="861"/>
      <c r="J76" s="861"/>
      <c r="K76" s="861"/>
      <c r="L76" s="861"/>
      <c r="M76" s="861"/>
      <c r="N76" s="861"/>
      <c r="O76" s="861"/>
      <c r="P76" s="862"/>
      <c r="Q76" s="864">
        <v>310</v>
      </c>
      <c r="R76" s="865"/>
      <c r="S76" s="865"/>
      <c r="T76" s="865"/>
      <c r="U76" s="821"/>
      <c r="V76" s="866">
        <v>281</v>
      </c>
      <c r="W76" s="865"/>
      <c r="X76" s="865"/>
      <c r="Y76" s="865"/>
      <c r="Z76" s="821"/>
      <c r="AA76" s="866">
        <v>29</v>
      </c>
      <c r="AB76" s="865"/>
      <c r="AC76" s="865"/>
      <c r="AD76" s="865"/>
      <c r="AE76" s="821"/>
      <c r="AF76" s="866">
        <v>29</v>
      </c>
      <c r="AG76" s="865"/>
      <c r="AH76" s="865"/>
      <c r="AI76" s="865"/>
      <c r="AJ76" s="821"/>
      <c r="AK76" s="866" t="s">
        <v>487</v>
      </c>
      <c r="AL76" s="865"/>
      <c r="AM76" s="865"/>
      <c r="AN76" s="865"/>
      <c r="AO76" s="821"/>
      <c r="AP76" s="866" t="s">
        <v>487</v>
      </c>
      <c r="AQ76" s="865"/>
      <c r="AR76" s="865"/>
      <c r="AS76" s="865"/>
      <c r="AT76" s="821"/>
      <c r="AU76" s="866" t="s">
        <v>487</v>
      </c>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1">
        <v>10</v>
      </c>
      <c r="B77" s="860" t="s">
        <v>559</v>
      </c>
      <c r="C77" s="861"/>
      <c r="D77" s="861"/>
      <c r="E77" s="861"/>
      <c r="F77" s="861"/>
      <c r="G77" s="861"/>
      <c r="H77" s="861"/>
      <c r="I77" s="861"/>
      <c r="J77" s="861"/>
      <c r="K77" s="861"/>
      <c r="L77" s="861"/>
      <c r="M77" s="861"/>
      <c r="N77" s="861"/>
      <c r="O77" s="861"/>
      <c r="P77" s="862"/>
      <c r="Q77" s="864">
        <v>304568</v>
      </c>
      <c r="R77" s="865"/>
      <c r="S77" s="865"/>
      <c r="T77" s="865"/>
      <c r="U77" s="821"/>
      <c r="V77" s="866">
        <v>293091</v>
      </c>
      <c r="W77" s="865"/>
      <c r="X77" s="865"/>
      <c r="Y77" s="865"/>
      <c r="Z77" s="821"/>
      <c r="AA77" s="866">
        <v>11478</v>
      </c>
      <c r="AB77" s="865"/>
      <c r="AC77" s="865"/>
      <c r="AD77" s="865"/>
      <c r="AE77" s="821"/>
      <c r="AF77" s="866">
        <v>11478</v>
      </c>
      <c r="AG77" s="865"/>
      <c r="AH77" s="865"/>
      <c r="AI77" s="865"/>
      <c r="AJ77" s="821"/>
      <c r="AK77" s="866" t="s">
        <v>487</v>
      </c>
      <c r="AL77" s="865"/>
      <c r="AM77" s="865"/>
      <c r="AN77" s="865"/>
      <c r="AO77" s="821"/>
      <c r="AP77" s="866" t="s">
        <v>487</v>
      </c>
      <c r="AQ77" s="865"/>
      <c r="AR77" s="865"/>
      <c r="AS77" s="865"/>
      <c r="AT77" s="821"/>
      <c r="AU77" s="866" t="s">
        <v>487</v>
      </c>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3" t="s">
        <v>378</v>
      </c>
      <c r="B88" s="776" t="s">
        <v>401</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12037</v>
      </c>
      <c r="AG88" s="831"/>
      <c r="AH88" s="831"/>
      <c r="AI88" s="831"/>
      <c r="AJ88" s="831"/>
      <c r="AK88" s="828"/>
      <c r="AL88" s="828"/>
      <c r="AM88" s="828"/>
      <c r="AN88" s="828"/>
      <c r="AO88" s="828"/>
      <c r="AP88" s="831">
        <v>2576</v>
      </c>
      <c r="AQ88" s="831"/>
      <c r="AR88" s="831"/>
      <c r="AS88" s="831"/>
      <c r="AT88" s="831"/>
      <c r="AU88" s="831">
        <v>588</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378</v>
      </c>
      <c r="BR102" s="776" t="s">
        <v>402</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403</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404</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407</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408</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409</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410</v>
      </c>
      <c r="AB109" s="880"/>
      <c r="AC109" s="880"/>
      <c r="AD109" s="880"/>
      <c r="AE109" s="881"/>
      <c r="AF109" s="879" t="s">
        <v>411</v>
      </c>
      <c r="AG109" s="880"/>
      <c r="AH109" s="880"/>
      <c r="AI109" s="880"/>
      <c r="AJ109" s="881"/>
      <c r="AK109" s="879" t="s">
        <v>295</v>
      </c>
      <c r="AL109" s="880"/>
      <c r="AM109" s="880"/>
      <c r="AN109" s="880"/>
      <c r="AO109" s="881"/>
      <c r="AP109" s="879" t="s">
        <v>412</v>
      </c>
      <c r="AQ109" s="880"/>
      <c r="AR109" s="880"/>
      <c r="AS109" s="880"/>
      <c r="AT109" s="882"/>
      <c r="AU109" s="899" t="s">
        <v>409</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410</v>
      </c>
      <c r="BR109" s="880"/>
      <c r="BS109" s="880"/>
      <c r="BT109" s="880"/>
      <c r="BU109" s="881"/>
      <c r="BV109" s="879" t="s">
        <v>411</v>
      </c>
      <c r="BW109" s="880"/>
      <c r="BX109" s="880"/>
      <c r="BY109" s="880"/>
      <c r="BZ109" s="881"/>
      <c r="CA109" s="879" t="s">
        <v>295</v>
      </c>
      <c r="CB109" s="880"/>
      <c r="CC109" s="880"/>
      <c r="CD109" s="880"/>
      <c r="CE109" s="881"/>
      <c r="CF109" s="900" t="s">
        <v>412</v>
      </c>
      <c r="CG109" s="900"/>
      <c r="CH109" s="900"/>
      <c r="CI109" s="900"/>
      <c r="CJ109" s="900"/>
      <c r="CK109" s="879" t="s">
        <v>413</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410</v>
      </c>
      <c r="DH109" s="880"/>
      <c r="DI109" s="880"/>
      <c r="DJ109" s="880"/>
      <c r="DK109" s="881"/>
      <c r="DL109" s="879" t="s">
        <v>411</v>
      </c>
      <c r="DM109" s="880"/>
      <c r="DN109" s="880"/>
      <c r="DO109" s="880"/>
      <c r="DP109" s="881"/>
      <c r="DQ109" s="879" t="s">
        <v>295</v>
      </c>
      <c r="DR109" s="880"/>
      <c r="DS109" s="880"/>
      <c r="DT109" s="880"/>
      <c r="DU109" s="881"/>
      <c r="DV109" s="879" t="s">
        <v>412</v>
      </c>
      <c r="DW109" s="880"/>
      <c r="DX109" s="880"/>
      <c r="DY109" s="880"/>
      <c r="DZ109" s="882"/>
    </row>
    <row r="110" spans="1:131" s="212" customFormat="1" ht="26.25" customHeight="1" x14ac:dyDescent="0.2">
      <c r="A110" s="883" t="s">
        <v>414</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538251</v>
      </c>
      <c r="AB110" s="887"/>
      <c r="AC110" s="887"/>
      <c r="AD110" s="887"/>
      <c r="AE110" s="888"/>
      <c r="AF110" s="889">
        <v>543773</v>
      </c>
      <c r="AG110" s="887"/>
      <c r="AH110" s="887"/>
      <c r="AI110" s="887"/>
      <c r="AJ110" s="888"/>
      <c r="AK110" s="889">
        <v>522907</v>
      </c>
      <c r="AL110" s="887"/>
      <c r="AM110" s="887"/>
      <c r="AN110" s="887"/>
      <c r="AO110" s="888"/>
      <c r="AP110" s="890">
        <v>9.5</v>
      </c>
      <c r="AQ110" s="891"/>
      <c r="AR110" s="891"/>
      <c r="AS110" s="891"/>
      <c r="AT110" s="892"/>
      <c r="AU110" s="893" t="s">
        <v>70</v>
      </c>
      <c r="AV110" s="894"/>
      <c r="AW110" s="894"/>
      <c r="AX110" s="894"/>
      <c r="AY110" s="894"/>
      <c r="AZ110" s="916" t="s">
        <v>415</v>
      </c>
      <c r="BA110" s="884"/>
      <c r="BB110" s="884"/>
      <c r="BC110" s="884"/>
      <c r="BD110" s="884"/>
      <c r="BE110" s="884"/>
      <c r="BF110" s="884"/>
      <c r="BG110" s="884"/>
      <c r="BH110" s="884"/>
      <c r="BI110" s="884"/>
      <c r="BJ110" s="884"/>
      <c r="BK110" s="884"/>
      <c r="BL110" s="884"/>
      <c r="BM110" s="884"/>
      <c r="BN110" s="884"/>
      <c r="BO110" s="884"/>
      <c r="BP110" s="885"/>
      <c r="BQ110" s="917">
        <v>4833664</v>
      </c>
      <c r="BR110" s="918"/>
      <c r="BS110" s="918"/>
      <c r="BT110" s="918"/>
      <c r="BU110" s="918"/>
      <c r="BV110" s="918">
        <v>4451908</v>
      </c>
      <c r="BW110" s="918"/>
      <c r="BX110" s="918"/>
      <c r="BY110" s="918"/>
      <c r="BZ110" s="918"/>
      <c r="CA110" s="918">
        <v>4041261</v>
      </c>
      <c r="CB110" s="918"/>
      <c r="CC110" s="918"/>
      <c r="CD110" s="918"/>
      <c r="CE110" s="918"/>
      <c r="CF110" s="931">
        <v>73.3</v>
      </c>
      <c r="CG110" s="932"/>
      <c r="CH110" s="932"/>
      <c r="CI110" s="932"/>
      <c r="CJ110" s="932"/>
      <c r="CK110" s="933" t="s">
        <v>416</v>
      </c>
      <c r="CL110" s="934"/>
      <c r="CM110" s="916" t="s">
        <v>417</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123</v>
      </c>
      <c r="DH110" s="918"/>
      <c r="DI110" s="918"/>
      <c r="DJ110" s="918"/>
      <c r="DK110" s="918"/>
      <c r="DL110" s="918" t="s">
        <v>123</v>
      </c>
      <c r="DM110" s="918"/>
      <c r="DN110" s="918"/>
      <c r="DO110" s="918"/>
      <c r="DP110" s="918"/>
      <c r="DQ110" s="918" t="s">
        <v>123</v>
      </c>
      <c r="DR110" s="918"/>
      <c r="DS110" s="918"/>
      <c r="DT110" s="918"/>
      <c r="DU110" s="918"/>
      <c r="DV110" s="919" t="s">
        <v>123</v>
      </c>
      <c r="DW110" s="919"/>
      <c r="DX110" s="919"/>
      <c r="DY110" s="919"/>
      <c r="DZ110" s="920"/>
    </row>
    <row r="111" spans="1:131" s="212" customFormat="1" ht="26.25" customHeight="1" x14ac:dyDescent="0.2">
      <c r="A111" s="921" t="s">
        <v>418</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123</v>
      </c>
      <c r="AB111" s="925"/>
      <c r="AC111" s="925"/>
      <c r="AD111" s="925"/>
      <c r="AE111" s="926"/>
      <c r="AF111" s="927" t="s">
        <v>123</v>
      </c>
      <c r="AG111" s="925"/>
      <c r="AH111" s="925"/>
      <c r="AI111" s="925"/>
      <c r="AJ111" s="926"/>
      <c r="AK111" s="927" t="s">
        <v>123</v>
      </c>
      <c r="AL111" s="925"/>
      <c r="AM111" s="925"/>
      <c r="AN111" s="925"/>
      <c r="AO111" s="926"/>
      <c r="AP111" s="928" t="s">
        <v>123</v>
      </c>
      <c r="AQ111" s="929"/>
      <c r="AR111" s="929"/>
      <c r="AS111" s="929"/>
      <c r="AT111" s="930"/>
      <c r="AU111" s="895"/>
      <c r="AV111" s="896"/>
      <c r="AW111" s="896"/>
      <c r="AX111" s="896"/>
      <c r="AY111" s="896"/>
      <c r="AZ111" s="909" t="s">
        <v>419</v>
      </c>
      <c r="BA111" s="910"/>
      <c r="BB111" s="910"/>
      <c r="BC111" s="910"/>
      <c r="BD111" s="910"/>
      <c r="BE111" s="910"/>
      <c r="BF111" s="910"/>
      <c r="BG111" s="910"/>
      <c r="BH111" s="910"/>
      <c r="BI111" s="910"/>
      <c r="BJ111" s="910"/>
      <c r="BK111" s="910"/>
      <c r="BL111" s="910"/>
      <c r="BM111" s="910"/>
      <c r="BN111" s="910"/>
      <c r="BO111" s="910"/>
      <c r="BP111" s="911"/>
      <c r="BQ111" s="912" t="s">
        <v>123</v>
      </c>
      <c r="BR111" s="913"/>
      <c r="BS111" s="913"/>
      <c r="BT111" s="913"/>
      <c r="BU111" s="913"/>
      <c r="BV111" s="913" t="s">
        <v>123</v>
      </c>
      <c r="BW111" s="913"/>
      <c r="BX111" s="913"/>
      <c r="BY111" s="913"/>
      <c r="BZ111" s="913"/>
      <c r="CA111" s="913" t="s">
        <v>123</v>
      </c>
      <c r="CB111" s="913"/>
      <c r="CC111" s="913"/>
      <c r="CD111" s="913"/>
      <c r="CE111" s="913"/>
      <c r="CF111" s="907" t="s">
        <v>123</v>
      </c>
      <c r="CG111" s="908"/>
      <c r="CH111" s="908"/>
      <c r="CI111" s="908"/>
      <c r="CJ111" s="908"/>
      <c r="CK111" s="935"/>
      <c r="CL111" s="936"/>
      <c r="CM111" s="909" t="s">
        <v>420</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123</v>
      </c>
      <c r="DH111" s="913"/>
      <c r="DI111" s="913"/>
      <c r="DJ111" s="913"/>
      <c r="DK111" s="913"/>
      <c r="DL111" s="913" t="s">
        <v>123</v>
      </c>
      <c r="DM111" s="913"/>
      <c r="DN111" s="913"/>
      <c r="DO111" s="913"/>
      <c r="DP111" s="913"/>
      <c r="DQ111" s="913" t="s">
        <v>123</v>
      </c>
      <c r="DR111" s="913"/>
      <c r="DS111" s="913"/>
      <c r="DT111" s="913"/>
      <c r="DU111" s="913"/>
      <c r="DV111" s="914" t="s">
        <v>123</v>
      </c>
      <c r="DW111" s="914"/>
      <c r="DX111" s="914"/>
      <c r="DY111" s="914"/>
      <c r="DZ111" s="915"/>
    </row>
    <row r="112" spans="1:131" s="212" customFormat="1" ht="26.25" customHeight="1" x14ac:dyDescent="0.2">
      <c r="A112" s="939" t="s">
        <v>421</v>
      </c>
      <c r="B112" s="940"/>
      <c r="C112" s="910" t="s">
        <v>422</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123</v>
      </c>
      <c r="AB112" s="946"/>
      <c r="AC112" s="946"/>
      <c r="AD112" s="946"/>
      <c r="AE112" s="947"/>
      <c r="AF112" s="948" t="s">
        <v>123</v>
      </c>
      <c r="AG112" s="946"/>
      <c r="AH112" s="946"/>
      <c r="AI112" s="946"/>
      <c r="AJ112" s="947"/>
      <c r="AK112" s="948" t="s">
        <v>123</v>
      </c>
      <c r="AL112" s="946"/>
      <c r="AM112" s="946"/>
      <c r="AN112" s="946"/>
      <c r="AO112" s="947"/>
      <c r="AP112" s="949" t="s">
        <v>123</v>
      </c>
      <c r="AQ112" s="950"/>
      <c r="AR112" s="950"/>
      <c r="AS112" s="950"/>
      <c r="AT112" s="951"/>
      <c r="AU112" s="895"/>
      <c r="AV112" s="896"/>
      <c r="AW112" s="896"/>
      <c r="AX112" s="896"/>
      <c r="AY112" s="896"/>
      <c r="AZ112" s="909" t="s">
        <v>423</v>
      </c>
      <c r="BA112" s="910"/>
      <c r="BB112" s="910"/>
      <c r="BC112" s="910"/>
      <c r="BD112" s="910"/>
      <c r="BE112" s="910"/>
      <c r="BF112" s="910"/>
      <c r="BG112" s="910"/>
      <c r="BH112" s="910"/>
      <c r="BI112" s="910"/>
      <c r="BJ112" s="910"/>
      <c r="BK112" s="910"/>
      <c r="BL112" s="910"/>
      <c r="BM112" s="910"/>
      <c r="BN112" s="910"/>
      <c r="BO112" s="910"/>
      <c r="BP112" s="911"/>
      <c r="BQ112" s="912">
        <v>2510969</v>
      </c>
      <c r="BR112" s="913"/>
      <c r="BS112" s="913"/>
      <c r="BT112" s="913"/>
      <c r="BU112" s="913"/>
      <c r="BV112" s="913">
        <v>2709646</v>
      </c>
      <c r="BW112" s="913"/>
      <c r="BX112" s="913"/>
      <c r="BY112" s="913"/>
      <c r="BZ112" s="913"/>
      <c r="CA112" s="913">
        <v>2728851</v>
      </c>
      <c r="CB112" s="913"/>
      <c r="CC112" s="913"/>
      <c r="CD112" s="913"/>
      <c r="CE112" s="913"/>
      <c r="CF112" s="907">
        <v>49.5</v>
      </c>
      <c r="CG112" s="908"/>
      <c r="CH112" s="908"/>
      <c r="CI112" s="908"/>
      <c r="CJ112" s="908"/>
      <c r="CK112" s="935"/>
      <c r="CL112" s="936"/>
      <c r="CM112" s="909" t="s">
        <v>424</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123</v>
      </c>
      <c r="DH112" s="913"/>
      <c r="DI112" s="913"/>
      <c r="DJ112" s="913"/>
      <c r="DK112" s="913"/>
      <c r="DL112" s="913" t="s">
        <v>123</v>
      </c>
      <c r="DM112" s="913"/>
      <c r="DN112" s="913"/>
      <c r="DO112" s="913"/>
      <c r="DP112" s="913"/>
      <c r="DQ112" s="913" t="s">
        <v>123</v>
      </c>
      <c r="DR112" s="913"/>
      <c r="DS112" s="913"/>
      <c r="DT112" s="913"/>
      <c r="DU112" s="913"/>
      <c r="DV112" s="914" t="s">
        <v>123</v>
      </c>
      <c r="DW112" s="914"/>
      <c r="DX112" s="914"/>
      <c r="DY112" s="914"/>
      <c r="DZ112" s="915"/>
    </row>
    <row r="113" spans="1:130" s="212" customFormat="1" ht="26.25" customHeight="1" x14ac:dyDescent="0.2">
      <c r="A113" s="941"/>
      <c r="B113" s="942"/>
      <c r="C113" s="910" t="s">
        <v>425</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302497</v>
      </c>
      <c r="AB113" s="925"/>
      <c r="AC113" s="925"/>
      <c r="AD113" s="925"/>
      <c r="AE113" s="926"/>
      <c r="AF113" s="927">
        <v>296272</v>
      </c>
      <c r="AG113" s="925"/>
      <c r="AH113" s="925"/>
      <c r="AI113" s="925"/>
      <c r="AJ113" s="926"/>
      <c r="AK113" s="927">
        <v>274348</v>
      </c>
      <c r="AL113" s="925"/>
      <c r="AM113" s="925"/>
      <c r="AN113" s="925"/>
      <c r="AO113" s="926"/>
      <c r="AP113" s="928">
        <v>5</v>
      </c>
      <c r="AQ113" s="929"/>
      <c r="AR113" s="929"/>
      <c r="AS113" s="929"/>
      <c r="AT113" s="930"/>
      <c r="AU113" s="895"/>
      <c r="AV113" s="896"/>
      <c r="AW113" s="896"/>
      <c r="AX113" s="896"/>
      <c r="AY113" s="896"/>
      <c r="AZ113" s="909" t="s">
        <v>426</v>
      </c>
      <c r="BA113" s="910"/>
      <c r="BB113" s="910"/>
      <c r="BC113" s="910"/>
      <c r="BD113" s="910"/>
      <c r="BE113" s="910"/>
      <c r="BF113" s="910"/>
      <c r="BG113" s="910"/>
      <c r="BH113" s="910"/>
      <c r="BI113" s="910"/>
      <c r="BJ113" s="910"/>
      <c r="BK113" s="910"/>
      <c r="BL113" s="910"/>
      <c r="BM113" s="910"/>
      <c r="BN113" s="910"/>
      <c r="BO113" s="910"/>
      <c r="BP113" s="911"/>
      <c r="BQ113" s="912">
        <v>416942</v>
      </c>
      <c r="BR113" s="913"/>
      <c r="BS113" s="913"/>
      <c r="BT113" s="913"/>
      <c r="BU113" s="913"/>
      <c r="BV113" s="913">
        <v>364116</v>
      </c>
      <c r="BW113" s="913"/>
      <c r="BX113" s="913"/>
      <c r="BY113" s="913"/>
      <c r="BZ113" s="913"/>
      <c r="CA113" s="913">
        <v>587335</v>
      </c>
      <c r="CB113" s="913"/>
      <c r="CC113" s="913"/>
      <c r="CD113" s="913"/>
      <c r="CE113" s="913"/>
      <c r="CF113" s="907">
        <v>10.7</v>
      </c>
      <c r="CG113" s="908"/>
      <c r="CH113" s="908"/>
      <c r="CI113" s="908"/>
      <c r="CJ113" s="908"/>
      <c r="CK113" s="935"/>
      <c r="CL113" s="936"/>
      <c r="CM113" s="909" t="s">
        <v>427</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123</v>
      </c>
      <c r="DH113" s="946"/>
      <c r="DI113" s="946"/>
      <c r="DJ113" s="946"/>
      <c r="DK113" s="947"/>
      <c r="DL113" s="948" t="s">
        <v>123</v>
      </c>
      <c r="DM113" s="946"/>
      <c r="DN113" s="946"/>
      <c r="DO113" s="946"/>
      <c r="DP113" s="947"/>
      <c r="DQ113" s="948" t="s">
        <v>123</v>
      </c>
      <c r="DR113" s="946"/>
      <c r="DS113" s="946"/>
      <c r="DT113" s="946"/>
      <c r="DU113" s="947"/>
      <c r="DV113" s="949" t="s">
        <v>123</v>
      </c>
      <c r="DW113" s="950"/>
      <c r="DX113" s="950"/>
      <c r="DY113" s="950"/>
      <c r="DZ113" s="951"/>
    </row>
    <row r="114" spans="1:130" s="212" customFormat="1" ht="26.25" customHeight="1" x14ac:dyDescent="0.2">
      <c r="A114" s="941"/>
      <c r="B114" s="942"/>
      <c r="C114" s="910" t="s">
        <v>428</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47901</v>
      </c>
      <c r="AB114" s="946"/>
      <c r="AC114" s="946"/>
      <c r="AD114" s="946"/>
      <c r="AE114" s="947"/>
      <c r="AF114" s="948">
        <v>36830</v>
      </c>
      <c r="AG114" s="946"/>
      <c r="AH114" s="946"/>
      <c r="AI114" s="946"/>
      <c r="AJ114" s="947"/>
      <c r="AK114" s="948">
        <v>68673</v>
      </c>
      <c r="AL114" s="946"/>
      <c r="AM114" s="946"/>
      <c r="AN114" s="946"/>
      <c r="AO114" s="947"/>
      <c r="AP114" s="949">
        <v>1.2</v>
      </c>
      <c r="AQ114" s="950"/>
      <c r="AR114" s="950"/>
      <c r="AS114" s="950"/>
      <c r="AT114" s="951"/>
      <c r="AU114" s="895"/>
      <c r="AV114" s="896"/>
      <c r="AW114" s="896"/>
      <c r="AX114" s="896"/>
      <c r="AY114" s="896"/>
      <c r="AZ114" s="909" t="s">
        <v>429</v>
      </c>
      <c r="BA114" s="910"/>
      <c r="BB114" s="910"/>
      <c r="BC114" s="910"/>
      <c r="BD114" s="910"/>
      <c r="BE114" s="910"/>
      <c r="BF114" s="910"/>
      <c r="BG114" s="910"/>
      <c r="BH114" s="910"/>
      <c r="BI114" s="910"/>
      <c r="BJ114" s="910"/>
      <c r="BK114" s="910"/>
      <c r="BL114" s="910"/>
      <c r="BM114" s="910"/>
      <c r="BN114" s="910"/>
      <c r="BO114" s="910"/>
      <c r="BP114" s="911"/>
      <c r="BQ114" s="912">
        <v>126491</v>
      </c>
      <c r="BR114" s="913"/>
      <c r="BS114" s="913"/>
      <c r="BT114" s="913"/>
      <c r="BU114" s="913"/>
      <c r="BV114" s="913">
        <v>116881</v>
      </c>
      <c r="BW114" s="913"/>
      <c r="BX114" s="913"/>
      <c r="BY114" s="913"/>
      <c r="BZ114" s="913"/>
      <c r="CA114" s="913">
        <v>109439</v>
      </c>
      <c r="CB114" s="913"/>
      <c r="CC114" s="913"/>
      <c r="CD114" s="913"/>
      <c r="CE114" s="913"/>
      <c r="CF114" s="907">
        <v>2</v>
      </c>
      <c r="CG114" s="908"/>
      <c r="CH114" s="908"/>
      <c r="CI114" s="908"/>
      <c r="CJ114" s="908"/>
      <c r="CK114" s="935"/>
      <c r="CL114" s="936"/>
      <c r="CM114" s="909" t="s">
        <v>430</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123</v>
      </c>
      <c r="DH114" s="946"/>
      <c r="DI114" s="946"/>
      <c r="DJ114" s="946"/>
      <c r="DK114" s="947"/>
      <c r="DL114" s="948" t="s">
        <v>123</v>
      </c>
      <c r="DM114" s="946"/>
      <c r="DN114" s="946"/>
      <c r="DO114" s="946"/>
      <c r="DP114" s="947"/>
      <c r="DQ114" s="948" t="s">
        <v>123</v>
      </c>
      <c r="DR114" s="946"/>
      <c r="DS114" s="946"/>
      <c r="DT114" s="946"/>
      <c r="DU114" s="947"/>
      <c r="DV114" s="949" t="s">
        <v>123</v>
      </c>
      <c r="DW114" s="950"/>
      <c r="DX114" s="950"/>
      <c r="DY114" s="950"/>
      <c r="DZ114" s="951"/>
    </row>
    <row r="115" spans="1:130" s="212" customFormat="1" ht="26.25" customHeight="1" x14ac:dyDescent="0.2">
      <c r="A115" s="941"/>
      <c r="B115" s="942"/>
      <c r="C115" s="910" t="s">
        <v>431</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123</v>
      </c>
      <c r="AB115" s="925"/>
      <c r="AC115" s="925"/>
      <c r="AD115" s="925"/>
      <c r="AE115" s="926"/>
      <c r="AF115" s="927" t="s">
        <v>123</v>
      </c>
      <c r="AG115" s="925"/>
      <c r="AH115" s="925"/>
      <c r="AI115" s="925"/>
      <c r="AJ115" s="926"/>
      <c r="AK115" s="927" t="s">
        <v>123</v>
      </c>
      <c r="AL115" s="925"/>
      <c r="AM115" s="925"/>
      <c r="AN115" s="925"/>
      <c r="AO115" s="926"/>
      <c r="AP115" s="928" t="s">
        <v>123</v>
      </c>
      <c r="AQ115" s="929"/>
      <c r="AR115" s="929"/>
      <c r="AS115" s="929"/>
      <c r="AT115" s="930"/>
      <c r="AU115" s="895"/>
      <c r="AV115" s="896"/>
      <c r="AW115" s="896"/>
      <c r="AX115" s="896"/>
      <c r="AY115" s="896"/>
      <c r="AZ115" s="909" t="s">
        <v>432</v>
      </c>
      <c r="BA115" s="910"/>
      <c r="BB115" s="910"/>
      <c r="BC115" s="910"/>
      <c r="BD115" s="910"/>
      <c r="BE115" s="910"/>
      <c r="BF115" s="910"/>
      <c r="BG115" s="910"/>
      <c r="BH115" s="910"/>
      <c r="BI115" s="910"/>
      <c r="BJ115" s="910"/>
      <c r="BK115" s="910"/>
      <c r="BL115" s="910"/>
      <c r="BM115" s="910"/>
      <c r="BN115" s="910"/>
      <c r="BO115" s="910"/>
      <c r="BP115" s="911"/>
      <c r="BQ115" s="912" t="s">
        <v>123</v>
      </c>
      <c r="BR115" s="913"/>
      <c r="BS115" s="913"/>
      <c r="BT115" s="913"/>
      <c r="BU115" s="913"/>
      <c r="BV115" s="913" t="s">
        <v>123</v>
      </c>
      <c r="BW115" s="913"/>
      <c r="BX115" s="913"/>
      <c r="BY115" s="913"/>
      <c r="BZ115" s="913"/>
      <c r="CA115" s="913" t="s">
        <v>123</v>
      </c>
      <c r="CB115" s="913"/>
      <c r="CC115" s="913"/>
      <c r="CD115" s="913"/>
      <c r="CE115" s="913"/>
      <c r="CF115" s="907" t="s">
        <v>123</v>
      </c>
      <c r="CG115" s="908"/>
      <c r="CH115" s="908"/>
      <c r="CI115" s="908"/>
      <c r="CJ115" s="908"/>
      <c r="CK115" s="935"/>
      <c r="CL115" s="936"/>
      <c r="CM115" s="909" t="s">
        <v>433</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123</v>
      </c>
      <c r="DH115" s="946"/>
      <c r="DI115" s="946"/>
      <c r="DJ115" s="946"/>
      <c r="DK115" s="947"/>
      <c r="DL115" s="948" t="s">
        <v>123</v>
      </c>
      <c r="DM115" s="946"/>
      <c r="DN115" s="946"/>
      <c r="DO115" s="946"/>
      <c r="DP115" s="947"/>
      <c r="DQ115" s="948" t="s">
        <v>123</v>
      </c>
      <c r="DR115" s="946"/>
      <c r="DS115" s="946"/>
      <c r="DT115" s="946"/>
      <c r="DU115" s="947"/>
      <c r="DV115" s="949" t="s">
        <v>123</v>
      </c>
      <c r="DW115" s="950"/>
      <c r="DX115" s="950"/>
      <c r="DY115" s="950"/>
      <c r="DZ115" s="951"/>
    </row>
    <row r="116" spans="1:130" s="212" customFormat="1" ht="26.25" customHeight="1" x14ac:dyDescent="0.2">
      <c r="A116" s="943"/>
      <c r="B116" s="944"/>
      <c r="C116" s="952" t="s">
        <v>434</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123</v>
      </c>
      <c r="AB116" s="946"/>
      <c r="AC116" s="946"/>
      <c r="AD116" s="946"/>
      <c r="AE116" s="947"/>
      <c r="AF116" s="948" t="s">
        <v>123</v>
      </c>
      <c r="AG116" s="946"/>
      <c r="AH116" s="946"/>
      <c r="AI116" s="946"/>
      <c r="AJ116" s="947"/>
      <c r="AK116" s="948" t="s">
        <v>123</v>
      </c>
      <c r="AL116" s="946"/>
      <c r="AM116" s="946"/>
      <c r="AN116" s="946"/>
      <c r="AO116" s="947"/>
      <c r="AP116" s="949" t="s">
        <v>123</v>
      </c>
      <c r="AQ116" s="950"/>
      <c r="AR116" s="950"/>
      <c r="AS116" s="950"/>
      <c r="AT116" s="951"/>
      <c r="AU116" s="895"/>
      <c r="AV116" s="896"/>
      <c r="AW116" s="896"/>
      <c r="AX116" s="896"/>
      <c r="AY116" s="896"/>
      <c r="AZ116" s="954" t="s">
        <v>435</v>
      </c>
      <c r="BA116" s="955"/>
      <c r="BB116" s="955"/>
      <c r="BC116" s="955"/>
      <c r="BD116" s="955"/>
      <c r="BE116" s="955"/>
      <c r="BF116" s="955"/>
      <c r="BG116" s="955"/>
      <c r="BH116" s="955"/>
      <c r="BI116" s="955"/>
      <c r="BJ116" s="955"/>
      <c r="BK116" s="955"/>
      <c r="BL116" s="955"/>
      <c r="BM116" s="955"/>
      <c r="BN116" s="955"/>
      <c r="BO116" s="955"/>
      <c r="BP116" s="956"/>
      <c r="BQ116" s="912" t="s">
        <v>123</v>
      </c>
      <c r="BR116" s="913"/>
      <c r="BS116" s="913"/>
      <c r="BT116" s="913"/>
      <c r="BU116" s="913"/>
      <c r="BV116" s="913" t="s">
        <v>123</v>
      </c>
      <c r="BW116" s="913"/>
      <c r="BX116" s="913"/>
      <c r="BY116" s="913"/>
      <c r="BZ116" s="913"/>
      <c r="CA116" s="913" t="s">
        <v>123</v>
      </c>
      <c r="CB116" s="913"/>
      <c r="CC116" s="913"/>
      <c r="CD116" s="913"/>
      <c r="CE116" s="913"/>
      <c r="CF116" s="907" t="s">
        <v>123</v>
      </c>
      <c r="CG116" s="908"/>
      <c r="CH116" s="908"/>
      <c r="CI116" s="908"/>
      <c r="CJ116" s="908"/>
      <c r="CK116" s="935"/>
      <c r="CL116" s="936"/>
      <c r="CM116" s="909" t="s">
        <v>436</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123</v>
      </c>
      <c r="DH116" s="946"/>
      <c r="DI116" s="946"/>
      <c r="DJ116" s="946"/>
      <c r="DK116" s="947"/>
      <c r="DL116" s="948" t="s">
        <v>123</v>
      </c>
      <c r="DM116" s="946"/>
      <c r="DN116" s="946"/>
      <c r="DO116" s="946"/>
      <c r="DP116" s="947"/>
      <c r="DQ116" s="948" t="s">
        <v>123</v>
      </c>
      <c r="DR116" s="946"/>
      <c r="DS116" s="946"/>
      <c r="DT116" s="946"/>
      <c r="DU116" s="947"/>
      <c r="DV116" s="949" t="s">
        <v>123</v>
      </c>
      <c r="DW116" s="950"/>
      <c r="DX116" s="950"/>
      <c r="DY116" s="950"/>
      <c r="DZ116" s="951"/>
    </row>
    <row r="117" spans="1:130" s="212" customFormat="1" ht="26.25" customHeight="1" x14ac:dyDescent="0.2">
      <c r="A117" s="899" t="s">
        <v>178</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437</v>
      </c>
      <c r="Z117" s="881"/>
      <c r="AA117" s="965">
        <v>888649</v>
      </c>
      <c r="AB117" s="966"/>
      <c r="AC117" s="966"/>
      <c r="AD117" s="966"/>
      <c r="AE117" s="967"/>
      <c r="AF117" s="968">
        <v>876875</v>
      </c>
      <c r="AG117" s="966"/>
      <c r="AH117" s="966"/>
      <c r="AI117" s="966"/>
      <c r="AJ117" s="967"/>
      <c r="AK117" s="968">
        <v>865928</v>
      </c>
      <c r="AL117" s="966"/>
      <c r="AM117" s="966"/>
      <c r="AN117" s="966"/>
      <c r="AO117" s="967"/>
      <c r="AP117" s="969"/>
      <c r="AQ117" s="970"/>
      <c r="AR117" s="970"/>
      <c r="AS117" s="970"/>
      <c r="AT117" s="971"/>
      <c r="AU117" s="895"/>
      <c r="AV117" s="896"/>
      <c r="AW117" s="896"/>
      <c r="AX117" s="896"/>
      <c r="AY117" s="896"/>
      <c r="AZ117" s="961" t="s">
        <v>438</v>
      </c>
      <c r="BA117" s="962"/>
      <c r="BB117" s="962"/>
      <c r="BC117" s="962"/>
      <c r="BD117" s="962"/>
      <c r="BE117" s="962"/>
      <c r="BF117" s="962"/>
      <c r="BG117" s="962"/>
      <c r="BH117" s="962"/>
      <c r="BI117" s="962"/>
      <c r="BJ117" s="962"/>
      <c r="BK117" s="962"/>
      <c r="BL117" s="962"/>
      <c r="BM117" s="962"/>
      <c r="BN117" s="962"/>
      <c r="BO117" s="962"/>
      <c r="BP117" s="963"/>
      <c r="BQ117" s="912" t="s">
        <v>123</v>
      </c>
      <c r="BR117" s="913"/>
      <c r="BS117" s="913"/>
      <c r="BT117" s="913"/>
      <c r="BU117" s="913"/>
      <c r="BV117" s="913" t="s">
        <v>123</v>
      </c>
      <c r="BW117" s="913"/>
      <c r="BX117" s="913"/>
      <c r="BY117" s="913"/>
      <c r="BZ117" s="913"/>
      <c r="CA117" s="913" t="s">
        <v>123</v>
      </c>
      <c r="CB117" s="913"/>
      <c r="CC117" s="913"/>
      <c r="CD117" s="913"/>
      <c r="CE117" s="913"/>
      <c r="CF117" s="907" t="s">
        <v>123</v>
      </c>
      <c r="CG117" s="908"/>
      <c r="CH117" s="908"/>
      <c r="CI117" s="908"/>
      <c r="CJ117" s="908"/>
      <c r="CK117" s="935"/>
      <c r="CL117" s="936"/>
      <c r="CM117" s="909" t="s">
        <v>439</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123</v>
      </c>
      <c r="DH117" s="946"/>
      <c r="DI117" s="946"/>
      <c r="DJ117" s="946"/>
      <c r="DK117" s="947"/>
      <c r="DL117" s="948" t="s">
        <v>123</v>
      </c>
      <c r="DM117" s="946"/>
      <c r="DN117" s="946"/>
      <c r="DO117" s="946"/>
      <c r="DP117" s="947"/>
      <c r="DQ117" s="948" t="s">
        <v>123</v>
      </c>
      <c r="DR117" s="946"/>
      <c r="DS117" s="946"/>
      <c r="DT117" s="946"/>
      <c r="DU117" s="947"/>
      <c r="DV117" s="949" t="s">
        <v>123</v>
      </c>
      <c r="DW117" s="950"/>
      <c r="DX117" s="950"/>
      <c r="DY117" s="950"/>
      <c r="DZ117" s="951"/>
    </row>
    <row r="118" spans="1:130" s="212" customFormat="1" ht="26.25" customHeight="1" x14ac:dyDescent="0.2">
      <c r="A118" s="899" t="s">
        <v>413</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410</v>
      </c>
      <c r="AB118" s="880"/>
      <c r="AC118" s="880"/>
      <c r="AD118" s="880"/>
      <c r="AE118" s="881"/>
      <c r="AF118" s="879" t="s">
        <v>411</v>
      </c>
      <c r="AG118" s="880"/>
      <c r="AH118" s="880"/>
      <c r="AI118" s="880"/>
      <c r="AJ118" s="881"/>
      <c r="AK118" s="879" t="s">
        <v>295</v>
      </c>
      <c r="AL118" s="880"/>
      <c r="AM118" s="880"/>
      <c r="AN118" s="880"/>
      <c r="AO118" s="881"/>
      <c r="AP118" s="957" t="s">
        <v>412</v>
      </c>
      <c r="AQ118" s="958"/>
      <c r="AR118" s="958"/>
      <c r="AS118" s="958"/>
      <c r="AT118" s="959"/>
      <c r="AU118" s="895"/>
      <c r="AV118" s="896"/>
      <c r="AW118" s="896"/>
      <c r="AX118" s="896"/>
      <c r="AY118" s="896"/>
      <c r="AZ118" s="960" t="s">
        <v>440</v>
      </c>
      <c r="BA118" s="952"/>
      <c r="BB118" s="952"/>
      <c r="BC118" s="952"/>
      <c r="BD118" s="952"/>
      <c r="BE118" s="952"/>
      <c r="BF118" s="952"/>
      <c r="BG118" s="952"/>
      <c r="BH118" s="952"/>
      <c r="BI118" s="952"/>
      <c r="BJ118" s="952"/>
      <c r="BK118" s="952"/>
      <c r="BL118" s="952"/>
      <c r="BM118" s="952"/>
      <c r="BN118" s="952"/>
      <c r="BO118" s="952"/>
      <c r="BP118" s="953"/>
      <c r="BQ118" s="986" t="s">
        <v>123</v>
      </c>
      <c r="BR118" s="987"/>
      <c r="BS118" s="987"/>
      <c r="BT118" s="987"/>
      <c r="BU118" s="987"/>
      <c r="BV118" s="987" t="s">
        <v>123</v>
      </c>
      <c r="BW118" s="987"/>
      <c r="BX118" s="987"/>
      <c r="BY118" s="987"/>
      <c r="BZ118" s="987"/>
      <c r="CA118" s="987" t="s">
        <v>123</v>
      </c>
      <c r="CB118" s="987"/>
      <c r="CC118" s="987"/>
      <c r="CD118" s="987"/>
      <c r="CE118" s="987"/>
      <c r="CF118" s="907" t="s">
        <v>123</v>
      </c>
      <c r="CG118" s="908"/>
      <c r="CH118" s="908"/>
      <c r="CI118" s="908"/>
      <c r="CJ118" s="908"/>
      <c r="CK118" s="935"/>
      <c r="CL118" s="936"/>
      <c r="CM118" s="909" t="s">
        <v>441</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123</v>
      </c>
      <c r="DH118" s="946"/>
      <c r="DI118" s="946"/>
      <c r="DJ118" s="946"/>
      <c r="DK118" s="947"/>
      <c r="DL118" s="948" t="s">
        <v>123</v>
      </c>
      <c r="DM118" s="946"/>
      <c r="DN118" s="946"/>
      <c r="DO118" s="946"/>
      <c r="DP118" s="947"/>
      <c r="DQ118" s="948" t="s">
        <v>123</v>
      </c>
      <c r="DR118" s="946"/>
      <c r="DS118" s="946"/>
      <c r="DT118" s="946"/>
      <c r="DU118" s="947"/>
      <c r="DV118" s="949" t="s">
        <v>123</v>
      </c>
      <c r="DW118" s="950"/>
      <c r="DX118" s="950"/>
      <c r="DY118" s="950"/>
      <c r="DZ118" s="951"/>
    </row>
    <row r="119" spans="1:130" s="212" customFormat="1" ht="26.25" customHeight="1" x14ac:dyDescent="0.2">
      <c r="A119" s="1044" t="s">
        <v>416</v>
      </c>
      <c r="B119" s="934"/>
      <c r="C119" s="916" t="s">
        <v>417</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123</v>
      </c>
      <c r="AB119" s="887"/>
      <c r="AC119" s="887"/>
      <c r="AD119" s="887"/>
      <c r="AE119" s="888"/>
      <c r="AF119" s="889" t="s">
        <v>123</v>
      </c>
      <c r="AG119" s="887"/>
      <c r="AH119" s="887"/>
      <c r="AI119" s="887"/>
      <c r="AJ119" s="888"/>
      <c r="AK119" s="889" t="s">
        <v>123</v>
      </c>
      <c r="AL119" s="887"/>
      <c r="AM119" s="887"/>
      <c r="AN119" s="887"/>
      <c r="AO119" s="888"/>
      <c r="AP119" s="890" t="s">
        <v>123</v>
      </c>
      <c r="AQ119" s="891"/>
      <c r="AR119" s="891"/>
      <c r="AS119" s="891"/>
      <c r="AT119" s="892"/>
      <c r="AU119" s="897"/>
      <c r="AV119" s="898"/>
      <c r="AW119" s="898"/>
      <c r="AX119" s="898"/>
      <c r="AY119" s="898"/>
      <c r="AZ119" s="235" t="s">
        <v>178</v>
      </c>
      <c r="BA119" s="235"/>
      <c r="BB119" s="235"/>
      <c r="BC119" s="235"/>
      <c r="BD119" s="235"/>
      <c r="BE119" s="235"/>
      <c r="BF119" s="235"/>
      <c r="BG119" s="235"/>
      <c r="BH119" s="235"/>
      <c r="BI119" s="235"/>
      <c r="BJ119" s="235"/>
      <c r="BK119" s="235"/>
      <c r="BL119" s="235"/>
      <c r="BM119" s="235"/>
      <c r="BN119" s="235"/>
      <c r="BO119" s="964" t="s">
        <v>442</v>
      </c>
      <c r="BP119" s="992"/>
      <c r="BQ119" s="986">
        <v>7888066</v>
      </c>
      <c r="BR119" s="987"/>
      <c r="BS119" s="987"/>
      <c r="BT119" s="987"/>
      <c r="BU119" s="987"/>
      <c r="BV119" s="987">
        <v>7642551</v>
      </c>
      <c r="BW119" s="987"/>
      <c r="BX119" s="987"/>
      <c r="BY119" s="987"/>
      <c r="BZ119" s="987"/>
      <c r="CA119" s="987">
        <v>7466886</v>
      </c>
      <c r="CB119" s="987"/>
      <c r="CC119" s="987"/>
      <c r="CD119" s="987"/>
      <c r="CE119" s="987"/>
      <c r="CF119" s="988"/>
      <c r="CG119" s="989"/>
      <c r="CH119" s="989"/>
      <c r="CI119" s="989"/>
      <c r="CJ119" s="990"/>
      <c r="CK119" s="937"/>
      <c r="CL119" s="938"/>
      <c r="CM119" s="960" t="s">
        <v>443</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123</v>
      </c>
      <c r="DH119" s="973"/>
      <c r="DI119" s="973"/>
      <c r="DJ119" s="973"/>
      <c r="DK119" s="974"/>
      <c r="DL119" s="972" t="s">
        <v>123</v>
      </c>
      <c r="DM119" s="973"/>
      <c r="DN119" s="973"/>
      <c r="DO119" s="973"/>
      <c r="DP119" s="974"/>
      <c r="DQ119" s="972" t="s">
        <v>123</v>
      </c>
      <c r="DR119" s="973"/>
      <c r="DS119" s="973"/>
      <c r="DT119" s="973"/>
      <c r="DU119" s="974"/>
      <c r="DV119" s="975" t="s">
        <v>123</v>
      </c>
      <c r="DW119" s="976"/>
      <c r="DX119" s="976"/>
      <c r="DY119" s="976"/>
      <c r="DZ119" s="977"/>
    </row>
    <row r="120" spans="1:130" s="212" customFormat="1" ht="26.25" customHeight="1" x14ac:dyDescent="0.2">
      <c r="A120" s="1045"/>
      <c r="B120" s="936"/>
      <c r="C120" s="909" t="s">
        <v>420</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123</v>
      </c>
      <c r="AB120" s="946"/>
      <c r="AC120" s="946"/>
      <c r="AD120" s="946"/>
      <c r="AE120" s="947"/>
      <c r="AF120" s="948" t="s">
        <v>123</v>
      </c>
      <c r="AG120" s="946"/>
      <c r="AH120" s="946"/>
      <c r="AI120" s="946"/>
      <c r="AJ120" s="947"/>
      <c r="AK120" s="948" t="s">
        <v>123</v>
      </c>
      <c r="AL120" s="946"/>
      <c r="AM120" s="946"/>
      <c r="AN120" s="946"/>
      <c r="AO120" s="947"/>
      <c r="AP120" s="949" t="s">
        <v>123</v>
      </c>
      <c r="AQ120" s="950"/>
      <c r="AR120" s="950"/>
      <c r="AS120" s="950"/>
      <c r="AT120" s="951"/>
      <c r="AU120" s="978" t="s">
        <v>444</v>
      </c>
      <c r="AV120" s="979"/>
      <c r="AW120" s="979"/>
      <c r="AX120" s="979"/>
      <c r="AY120" s="980"/>
      <c r="AZ120" s="916" t="s">
        <v>445</v>
      </c>
      <c r="BA120" s="884"/>
      <c r="BB120" s="884"/>
      <c r="BC120" s="884"/>
      <c r="BD120" s="884"/>
      <c r="BE120" s="884"/>
      <c r="BF120" s="884"/>
      <c r="BG120" s="884"/>
      <c r="BH120" s="884"/>
      <c r="BI120" s="884"/>
      <c r="BJ120" s="884"/>
      <c r="BK120" s="884"/>
      <c r="BL120" s="884"/>
      <c r="BM120" s="884"/>
      <c r="BN120" s="884"/>
      <c r="BO120" s="884"/>
      <c r="BP120" s="885"/>
      <c r="BQ120" s="917">
        <v>2649166</v>
      </c>
      <c r="BR120" s="918"/>
      <c r="BS120" s="918"/>
      <c r="BT120" s="918"/>
      <c r="BU120" s="918"/>
      <c r="BV120" s="918">
        <v>2566181</v>
      </c>
      <c r="BW120" s="918"/>
      <c r="BX120" s="918"/>
      <c r="BY120" s="918"/>
      <c r="BZ120" s="918"/>
      <c r="CA120" s="918">
        <v>2512785</v>
      </c>
      <c r="CB120" s="918"/>
      <c r="CC120" s="918"/>
      <c r="CD120" s="918"/>
      <c r="CE120" s="918"/>
      <c r="CF120" s="931">
        <v>45.6</v>
      </c>
      <c r="CG120" s="932"/>
      <c r="CH120" s="932"/>
      <c r="CI120" s="932"/>
      <c r="CJ120" s="932"/>
      <c r="CK120" s="993" t="s">
        <v>446</v>
      </c>
      <c r="CL120" s="994"/>
      <c r="CM120" s="994"/>
      <c r="CN120" s="994"/>
      <c r="CO120" s="995"/>
      <c r="CP120" s="1001" t="s">
        <v>395</v>
      </c>
      <c r="CQ120" s="1002"/>
      <c r="CR120" s="1002"/>
      <c r="CS120" s="1002"/>
      <c r="CT120" s="1002"/>
      <c r="CU120" s="1002"/>
      <c r="CV120" s="1002"/>
      <c r="CW120" s="1002"/>
      <c r="CX120" s="1002"/>
      <c r="CY120" s="1002"/>
      <c r="CZ120" s="1002"/>
      <c r="DA120" s="1002"/>
      <c r="DB120" s="1002"/>
      <c r="DC120" s="1002"/>
      <c r="DD120" s="1002"/>
      <c r="DE120" s="1002"/>
      <c r="DF120" s="1003"/>
      <c r="DG120" s="917">
        <v>2508258</v>
      </c>
      <c r="DH120" s="918"/>
      <c r="DI120" s="918"/>
      <c r="DJ120" s="918"/>
      <c r="DK120" s="918"/>
      <c r="DL120" s="918">
        <v>2699915</v>
      </c>
      <c r="DM120" s="918"/>
      <c r="DN120" s="918"/>
      <c r="DO120" s="918"/>
      <c r="DP120" s="918"/>
      <c r="DQ120" s="918">
        <v>2723046</v>
      </c>
      <c r="DR120" s="918"/>
      <c r="DS120" s="918"/>
      <c r="DT120" s="918"/>
      <c r="DU120" s="918"/>
      <c r="DV120" s="919">
        <v>49.4</v>
      </c>
      <c r="DW120" s="919"/>
      <c r="DX120" s="919"/>
      <c r="DY120" s="919"/>
      <c r="DZ120" s="920"/>
    </row>
    <row r="121" spans="1:130" s="212" customFormat="1" ht="26.25" customHeight="1" x14ac:dyDescent="0.2">
      <c r="A121" s="1045"/>
      <c r="B121" s="936"/>
      <c r="C121" s="961" t="s">
        <v>447</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123</v>
      </c>
      <c r="AB121" s="946"/>
      <c r="AC121" s="946"/>
      <c r="AD121" s="946"/>
      <c r="AE121" s="947"/>
      <c r="AF121" s="948" t="s">
        <v>123</v>
      </c>
      <c r="AG121" s="946"/>
      <c r="AH121" s="946"/>
      <c r="AI121" s="946"/>
      <c r="AJ121" s="947"/>
      <c r="AK121" s="948" t="s">
        <v>123</v>
      </c>
      <c r="AL121" s="946"/>
      <c r="AM121" s="946"/>
      <c r="AN121" s="946"/>
      <c r="AO121" s="947"/>
      <c r="AP121" s="949" t="s">
        <v>123</v>
      </c>
      <c r="AQ121" s="950"/>
      <c r="AR121" s="950"/>
      <c r="AS121" s="950"/>
      <c r="AT121" s="951"/>
      <c r="AU121" s="981"/>
      <c r="AV121" s="982"/>
      <c r="AW121" s="982"/>
      <c r="AX121" s="982"/>
      <c r="AY121" s="983"/>
      <c r="AZ121" s="909" t="s">
        <v>448</v>
      </c>
      <c r="BA121" s="910"/>
      <c r="BB121" s="910"/>
      <c r="BC121" s="910"/>
      <c r="BD121" s="910"/>
      <c r="BE121" s="910"/>
      <c r="BF121" s="910"/>
      <c r="BG121" s="910"/>
      <c r="BH121" s="910"/>
      <c r="BI121" s="910"/>
      <c r="BJ121" s="910"/>
      <c r="BK121" s="910"/>
      <c r="BL121" s="910"/>
      <c r="BM121" s="910"/>
      <c r="BN121" s="910"/>
      <c r="BO121" s="910"/>
      <c r="BP121" s="911"/>
      <c r="BQ121" s="912" t="s">
        <v>123</v>
      </c>
      <c r="BR121" s="913"/>
      <c r="BS121" s="913"/>
      <c r="BT121" s="913"/>
      <c r="BU121" s="913"/>
      <c r="BV121" s="913" t="s">
        <v>123</v>
      </c>
      <c r="BW121" s="913"/>
      <c r="BX121" s="913"/>
      <c r="BY121" s="913"/>
      <c r="BZ121" s="913"/>
      <c r="CA121" s="913" t="s">
        <v>123</v>
      </c>
      <c r="CB121" s="913"/>
      <c r="CC121" s="913"/>
      <c r="CD121" s="913"/>
      <c r="CE121" s="913"/>
      <c r="CF121" s="907" t="s">
        <v>123</v>
      </c>
      <c r="CG121" s="908"/>
      <c r="CH121" s="908"/>
      <c r="CI121" s="908"/>
      <c r="CJ121" s="908"/>
      <c r="CK121" s="996"/>
      <c r="CL121" s="997"/>
      <c r="CM121" s="997"/>
      <c r="CN121" s="997"/>
      <c r="CO121" s="998"/>
      <c r="CP121" s="1006" t="s">
        <v>393</v>
      </c>
      <c r="CQ121" s="1007"/>
      <c r="CR121" s="1007"/>
      <c r="CS121" s="1007"/>
      <c r="CT121" s="1007"/>
      <c r="CU121" s="1007"/>
      <c r="CV121" s="1007"/>
      <c r="CW121" s="1007"/>
      <c r="CX121" s="1007"/>
      <c r="CY121" s="1007"/>
      <c r="CZ121" s="1007"/>
      <c r="DA121" s="1007"/>
      <c r="DB121" s="1007"/>
      <c r="DC121" s="1007"/>
      <c r="DD121" s="1007"/>
      <c r="DE121" s="1007"/>
      <c r="DF121" s="1008"/>
      <c r="DG121" s="912">
        <v>2711</v>
      </c>
      <c r="DH121" s="913"/>
      <c r="DI121" s="913"/>
      <c r="DJ121" s="913"/>
      <c r="DK121" s="913"/>
      <c r="DL121" s="913">
        <v>9731</v>
      </c>
      <c r="DM121" s="913"/>
      <c r="DN121" s="913"/>
      <c r="DO121" s="913"/>
      <c r="DP121" s="913"/>
      <c r="DQ121" s="913">
        <v>5805</v>
      </c>
      <c r="DR121" s="913"/>
      <c r="DS121" s="913"/>
      <c r="DT121" s="913"/>
      <c r="DU121" s="913"/>
      <c r="DV121" s="914">
        <v>0.1</v>
      </c>
      <c r="DW121" s="914"/>
      <c r="DX121" s="914"/>
      <c r="DY121" s="914"/>
      <c r="DZ121" s="915"/>
    </row>
    <row r="122" spans="1:130" s="212" customFormat="1" ht="26.25" customHeight="1" x14ac:dyDescent="0.2">
      <c r="A122" s="1045"/>
      <c r="B122" s="936"/>
      <c r="C122" s="909" t="s">
        <v>430</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123</v>
      </c>
      <c r="AB122" s="946"/>
      <c r="AC122" s="946"/>
      <c r="AD122" s="946"/>
      <c r="AE122" s="947"/>
      <c r="AF122" s="948" t="s">
        <v>123</v>
      </c>
      <c r="AG122" s="946"/>
      <c r="AH122" s="946"/>
      <c r="AI122" s="946"/>
      <c r="AJ122" s="947"/>
      <c r="AK122" s="948" t="s">
        <v>123</v>
      </c>
      <c r="AL122" s="946"/>
      <c r="AM122" s="946"/>
      <c r="AN122" s="946"/>
      <c r="AO122" s="947"/>
      <c r="AP122" s="949" t="s">
        <v>123</v>
      </c>
      <c r="AQ122" s="950"/>
      <c r="AR122" s="950"/>
      <c r="AS122" s="950"/>
      <c r="AT122" s="951"/>
      <c r="AU122" s="981"/>
      <c r="AV122" s="982"/>
      <c r="AW122" s="982"/>
      <c r="AX122" s="982"/>
      <c r="AY122" s="983"/>
      <c r="AZ122" s="960" t="s">
        <v>449</v>
      </c>
      <c r="BA122" s="952"/>
      <c r="BB122" s="952"/>
      <c r="BC122" s="952"/>
      <c r="BD122" s="952"/>
      <c r="BE122" s="952"/>
      <c r="BF122" s="952"/>
      <c r="BG122" s="952"/>
      <c r="BH122" s="952"/>
      <c r="BI122" s="952"/>
      <c r="BJ122" s="952"/>
      <c r="BK122" s="952"/>
      <c r="BL122" s="952"/>
      <c r="BM122" s="952"/>
      <c r="BN122" s="952"/>
      <c r="BO122" s="952"/>
      <c r="BP122" s="953"/>
      <c r="BQ122" s="986">
        <v>5241845</v>
      </c>
      <c r="BR122" s="987"/>
      <c r="BS122" s="987"/>
      <c r="BT122" s="987"/>
      <c r="BU122" s="987"/>
      <c r="BV122" s="987">
        <v>5992916</v>
      </c>
      <c r="BW122" s="987"/>
      <c r="BX122" s="987"/>
      <c r="BY122" s="987"/>
      <c r="BZ122" s="987"/>
      <c r="CA122" s="987">
        <v>5468465</v>
      </c>
      <c r="CB122" s="987"/>
      <c r="CC122" s="987"/>
      <c r="CD122" s="987"/>
      <c r="CE122" s="987"/>
      <c r="CF122" s="1004">
        <v>99.2</v>
      </c>
      <c r="CG122" s="1005"/>
      <c r="CH122" s="1005"/>
      <c r="CI122" s="1005"/>
      <c r="CJ122" s="1005"/>
      <c r="CK122" s="996"/>
      <c r="CL122" s="997"/>
      <c r="CM122" s="997"/>
      <c r="CN122" s="997"/>
      <c r="CO122" s="998"/>
      <c r="CP122" s="1006" t="s">
        <v>391</v>
      </c>
      <c r="CQ122" s="1007"/>
      <c r="CR122" s="1007"/>
      <c r="CS122" s="1007"/>
      <c r="CT122" s="1007"/>
      <c r="CU122" s="1007"/>
      <c r="CV122" s="1007"/>
      <c r="CW122" s="1007"/>
      <c r="CX122" s="1007"/>
      <c r="CY122" s="1007"/>
      <c r="CZ122" s="1007"/>
      <c r="DA122" s="1007"/>
      <c r="DB122" s="1007"/>
      <c r="DC122" s="1007"/>
      <c r="DD122" s="1007"/>
      <c r="DE122" s="1007"/>
      <c r="DF122" s="1008"/>
      <c r="DG122" s="912" t="s">
        <v>123</v>
      </c>
      <c r="DH122" s="913"/>
      <c r="DI122" s="913"/>
      <c r="DJ122" s="913"/>
      <c r="DK122" s="913"/>
      <c r="DL122" s="913" t="s">
        <v>123</v>
      </c>
      <c r="DM122" s="913"/>
      <c r="DN122" s="913"/>
      <c r="DO122" s="913"/>
      <c r="DP122" s="913"/>
      <c r="DQ122" s="913" t="s">
        <v>123</v>
      </c>
      <c r="DR122" s="913"/>
      <c r="DS122" s="913"/>
      <c r="DT122" s="913"/>
      <c r="DU122" s="913"/>
      <c r="DV122" s="914" t="s">
        <v>123</v>
      </c>
      <c r="DW122" s="914"/>
      <c r="DX122" s="914"/>
      <c r="DY122" s="914"/>
      <c r="DZ122" s="915"/>
    </row>
    <row r="123" spans="1:130" s="212" customFormat="1" ht="26.25" customHeight="1" x14ac:dyDescent="0.2">
      <c r="A123" s="1045"/>
      <c r="B123" s="936"/>
      <c r="C123" s="909" t="s">
        <v>436</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123</v>
      </c>
      <c r="AB123" s="946"/>
      <c r="AC123" s="946"/>
      <c r="AD123" s="946"/>
      <c r="AE123" s="947"/>
      <c r="AF123" s="948" t="s">
        <v>123</v>
      </c>
      <c r="AG123" s="946"/>
      <c r="AH123" s="946"/>
      <c r="AI123" s="946"/>
      <c r="AJ123" s="947"/>
      <c r="AK123" s="948" t="s">
        <v>123</v>
      </c>
      <c r="AL123" s="946"/>
      <c r="AM123" s="946"/>
      <c r="AN123" s="946"/>
      <c r="AO123" s="947"/>
      <c r="AP123" s="949" t="s">
        <v>123</v>
      </c>
      <c r="AQ123" s="950"/>
      <c r="AR123" s="950"/>
      <c r="AS123" s="950"/>
      <c r="AT123" s="951"/>
      <c r="AU123" s="984"/>
      <c r="AV123" s="985"/>
      <c r="AW123" s="985"/>
      <c r="AX123" s="985"/>
      <c r="AY123" s="985"/>
      <c r="AZ123" s="235" t="s">
        <v>178</v>
      </c>
      <c r="BA123" s="235"/>
      <c r="BB123" s="235"/>
      <c r="BC123" s="235"/>
      <c r="BD123" s="235"/>
      <c r="BE123" s="235"/>
      <c r="BF123" s="235"/>
      <c r="BG123" s="235"/>
      <c r="BH123" s="235"/>
      <c r="BI123" s="235"/>
      <c r="BJ123" s="235"/>
      <c r="BK123" s="235"/>
      <c r="BL123" s="235"/>
      <c r="BM123" s="235"/>
      <c r="BN123" s="235"/>
      <c r="BO123" s="964" t="s">
        <v>450</v>
      </c>
      <c r="BP123" s="992"/>
      <c r="BQ123" s="1051">
        <v>7891011</v>
      </c>
      <c r="BR123" s="1018"/>
      <c r="BS123" s="1018"/>
      <c r="BT123" s="1018"/>
      <c r="BU123" s="1018"/>
      <c r="BV123" s="1018">
        <v>8559097</v>
      </c>
      <c r="BW123" s="1018"/>
      <c r="BX123" s="1018"/>
      <c r="BY123" s="1018"/>
      <c r="BZ123" s="1018"/>
      <c r="CA123" s="1018">
        <v>7981250</v>
      </c>
      <c r="CB123" s="1018"/>
      <c r="CC123" s="1018"/>
      <c r="CD123" s="1018"/>
      <c r="CE123" s="1018"/>
      <c r="CF123" s="988"/>
      <c r="CG123" s="989"/>
      <c r="CH123" s="989"/>
      <c r="CI123" s="989"/>
      <c r="CJ123" s="990"/>
      <c r="CK123" s="996"/>
      <c r="CL123" s="997"/>
      <c r="CM123" s="997"/>
      <c r="CN123" s="997"/>
      <c r="CO123" s="998"/>
      <c r="CP123" s="1006" t="s">
        <v>392</v>
      </c>
      <c r="CQ123" s="1007"/>
      <c r="CR123" s="1007"/>
      <c r="CS123" s="1007"/>
      <c r="CT123" s="1007"/>
      <c r="CU123" s="1007"/>
      <c r="CV123" s="1007"/>
      <c r="CW123" s="1007"/>
      <c r="CX123" s="1007"/>
      <c r="CY123" s="1007"/>
      <c r="CZ123" s="1007"/>
      <c r="DA123" s="1007"/>
      <c r="DB123" s="1007"/>
      <c r="DC123" s="1007"/>
      <c r="DD123" s="1007"/>
      <c r="DE123" s="1007"/>
      <c r="DF123" s="1008"/>
      <c r="DG123" s="945" t="s">
        <v>123</v>
      </c>
      <c r="DH123" s="946"/>
      <c r="DI123" s="946"/>
      <c r="DJ123" s="946"/>
      <c r="DK123" s="947"/>
      <c r="DL123" s="948" t="s">
        <v>123</v>
      </c>
      <c r="DM123" s="946"/>
      <c r="DN123" s="946"/>
      <c r="DO123" s="946"/>
      <c r="DP123" s="947"/>
      <c r="DQ123" s="948" t="s">
        <v>123</v>
      </c>
      <c r="DR123" s="946"/>
      <c r="DS123" s="946"/>
      <c r="DT123" s="946"/>
      <c r="DU123" s="947"/>
      <c r="DV123" s="949" t="s">
        <v>123</v>
      </c>
      <c r="DW123" s="950"/>
      <c r="DX123" s="950"/>
      <c r="DY123" s="950"/>
      <c r="DZ123" s="951"/>
    </row>
    <row r="124" spans="1:130" s="212" customFormat="1" ht="26.25" customHeight="1" thickBot="1" x14ac:dyDescent="0.25">
      <c r="A124" s="1045"/>
      <c r="B124" s="936"/>
      <c r="C124" s="909" t="s">
        <v>439</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123</v>
      </c>
      <c r="AB124" s="946"/>
      <c r="AC124" s="946"/>
      <c r="AD124" s="946"/>
      <c r="AE124" s="947"/>
      <c r="AF124" s="948" t="s">
        <v>123</v>
      </c>
      <c r="AG124" s="946"/>
      <c r="AH124" s="946"/>
      <c r="AI124" s="946"/>
      <c r="AJ124" s="947"/>
      <c r="AK124" s="948" t="s">
        <v>123</v>
      </c>
      <c r="AL124" s="946"/>
      <c r="AM124" s="946"/>
      <c r="AN124" s="946"/>
      <c r="AO124" s="947"/>
      <c r="AP124" s="949" t="s">
        <v>123</v>
      </c>
      <c r="AQ124" s="950"/>
      <c r="AR124" s="950"/>
      <c r="AS124" s="950"/>
      <c r="AT124" s="951"/>
      <c r="AU124" s="1047" t="s">
        <v>451</v>
      </c>
      <c r="AV124" s="1048"/>
      <c r="AW124" s="1048"/>
      <c r="AX124" s="1048"/>
      <c r="AY124" s="1048"/>
      <c r="AZ124" s="1048"/>
      <c r="BA124" s="1048"/>
      <c r="BB124" s="1048"/>
      <c r="BC124" s="1048"/>
      <c r="BD124" s="1048"/>
      <c r="BE124" s="1048"/>
      <c r="BF124" s="1048"/>
      <c r="BG124" s="1048"/>
      <c r="BH124" s="1048"/>
      <c r="BI124" s="1048"/>
      <c r="BJ124" s="1048"/>
      <c r="BK124" s="1048"/>
      <c r="BL124" s="1048"/>
      <c r="BM124" s="1048"/>
      <c r="BN124" s="1048"/>
      <c r="BO124" s="1048"/>
      <c r="BP124" s="1049"/>
      <c r="BQ124" s="1050" t="s">
        <v>123</v>
      </c>
      <c r="BR124" s="1014"/>
      <c r="BS124" s="1014"/>
      <c r="BT124" s="1014"/>
      <c r="BU124" s="1014"/>
      <c r="BV124" s="1014" t="s">
        <v>123</v>
      </c>
      <c r="BW124" s="1014"/>
      <c r="BX124" s="1014"/>
      <c r="BY124" s="1014"/>
      <c r="BZ124" s="1014"/>
      <c r="CA124" s="1014" t="s">
        <v>123</v>
      </c>
      <c r="CB124" s="1014"/>
      <c r="CC124" s="1014"/>
      <c r="CD124" s="1014"/>
      <c r="CE124" s="1014"/>
      <c r="CF124" s="1015"/>
      <c r="CG124" s="1016"/>
      <c r="CH124" s="1016"/>
      <c r="CI124" s="1016"/>
      <c r="CJ124" s="1017"/>
      <c r="CK124" s="999"/>
      <c r="CL124" s="999"/>
      <c r="CM124" s="999"/>
      <c r="CN124" s="999"/>
      <c r="CO124" s="1000"/>
      <c r="CP124" s="1006" t="s">
        <v>452</v>
      </c>
      <c r="CQ124" s="1007"/>
      <c r="CR124" s="1007"/>
      <c r="CS124" s="1007"/>
      <c r="CT124" s="1007"/>
      <c r="CU124" s="1007"/>
      <c r="CV124" s="1007"/>
      <c r="CW124" s="1007"/>
      <c r="CX124" s="1007"/>
      <c r="CY124" s="1007"/>
      <c r="CZ124" s="1007"/>
      <c r="DA124" s="1007"/>
      <c r="DB124" s="1007"/>
      <c r="DC124" s="1007"/>
      <c r="DD124" s="1007"/>
      <c r="DE124" s="1007"/>
      <c r="DF124" s="1008"/>
      <c r="DG124" s="991" t="s">
        <v>123</v>
      </c>
      <c r="DH124" s="973"/>
      <c r="DI124" s="973"/>
      <c r="DJ124" s="973"/>
      <c r="DK124" s="974"/>
      <c r="DL124" s="972" t="s">
        <v>123</v>
      </c>
      <c r="DM124" s="973"/>
      <c r="DN124" s="973"/>
      <c r="DO124" s="973"/>
      <c r="DP124" s="974"/>
      <c r="DQ124" s="972" t="s">
        <v>123</v>
      </c>
      <c r="DR124" s="973"/>
      <c r="DS124" s="973"/>
      <c r="DT124" s="973"/>
      <c r="DU124" s="974"/>
      <c r="DV124" s="975" t="s">
        <v>123</v>
      </c>
      <c r="DW124" s="976"/>
      <c r="DX124" s="976"/>
      <c r="DY124" s="976"/>
      <c r="DZ124" s="977"/>
    </row>
    <row r="125" spans="1:130" s="212" customFormat="1" ht="26.25" customHeight="1" x14ac:dyDescent="0.2">
      <c r="A125" s="1045"/>
      <c r="B125" s="936"/>
      <c r="C125" s="909" t="s">
        <v>441</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123</v>
      </c>
      <c r="AB125" s="946"/>
      <c r="AC125" s="946"/>
      <c r="AD125" s="946"/>
      <c r="AE125" s="947"/>
      <c r="AF125" s="948" t="s">
        <v>123</v>
      </c>
      <c r="AG125" s="946"/>
      <c r="AH125" s="946"/>
      <c r="AI125" s="946"/>
      <c r="AJ125" s="947"/>
      <c r="AK125" s="948" t="s">
        <v>123</v>
      </c>
      <c r="AL125" s="946"/>
      <c r="AM125" s="946"/>
      <c r="AN125" s="946"/>
      <c r="AO125" s="947"/>
      <c r="AP125" s="949" t="s">
        <v>123</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453</v>
      </c>
      <c r="CL125" s="994"/>
      <c r="CM125" s="994"/>
      <c r="CN125" s="994"/>
      <c r="CO125" s="995"/>
      <c r="CP125" s="916" t="s">
        <v>454</v>
      </c>
      <c r="CQ125" s="884"/>
      <c r="CR125" s="884"/>
      <c r="CS125" s="884"/>
      <c r="CT125" s="884"/>
      <c r="CU125" s="884"/>
      <c r="CV125" s="884"/>
      <c r="CW125" s="884"/>
      <c r="CX125" s="884"/>
      <c r="CY125" s="884"/>
      <c r="CZ125" s="884"/>
      <c r="DA125" s="884"/>
      <c r="DB125" s="884"/>
      <c r="DC125" s="884"/>
      <c r="DD125" s="884"/>
      <c r="DE125" s="884"/>
      <c r="DF125" s="885"/>
      <c r="DG125" s="917" t="s">
        <v>123</v>
      </c>
      <c r="DH125" s="918"/>
      <c r="DI125" s="918"/>
      <c r="DJ125" s="918"/>
      <c r="DK125" s="918"/>
      <c r="DL125" s="918" t="s">
        <v>123</v>
      </c>
      <c r="DM125" s="918"/>
      <c r="DN125" s="918"/>
      <c r="DO125" s="918"/>
      <c r="DP125" s="918"/>
      <c r="DQ125" s="918" t="s">
        <v>123</v>
      </c>
      <c r="DR125" s="918"/>
      <c r="DS125" s="918"/>
      <c r="DT125" s="918"/>
      <c r="DU125" s="918"/>
      <c r="DV125" s="919" t="s">
        <v>123</v>
      </c>
      <c r="DW125" s="919"/>
      <c r="DX125" s="919"/>
      <c r="DY125" s="919"/>
      <c r="DZ125" s="920"/>
    </row>
    <row r="126" spans="1:130" s="212" customFormat="1" ht="26.25" customHeight="1" thickBot="1" x14ac:dyDescent="0.25">
      <c r="A126" s="1045"/>
      <c r="B126" s="936"/>
      <c r="C126" s="909" t="s">
        <v>443</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123</v>
      </c>
      <c r="AB126" s="946"/>
      <c r="AC126" s="946"/>
      <c r="AD126" s="946"/>
      <c r="AE126" s="947"/>
      <c r="AF126" s="948" t="s">
        <v>123</v>
      </c>
      <c r="AG126" s="946"/>
      <c r="AH126" s="946"/>
      <c r="AI126" s="946"/>
      <c r="AJ126" s="947"/>
      <c r="AK126" s="948" t="s">
        <v>123</v>
      </c>
      <c r="AL126" s="946"/>
      <c r="AM126" s="946"/>
      <c r="AN126" s="946"/>
      <c r="AO126" s="947"/>
      <c r="AP126" s="949" t="s">
        <v>123</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455</v>
      </c>
      <c r="CQ126" s="910"/>
      <c r="CR126" s="910"/>
      <c r="CS126" s="910"/>
      <c r="CT126" s="910"/>
      <c r="CU126" s="910"/>
      <c r="CV126" s="910"/>
      <c r="CW126" s="910"/>
      <c r="CX126" s="910"/>
      <c r="CY126" s="910"/>
      <c r="CZ126" s="910"/>
      <c r="DA126" s="910"/>
      <c r="DB126" s="910"/>
      <c r="DC126" s="910"/>
      <c r="DD126" s="910"/>
      <c r="DE126" s="910"/>
      <c r="DF126" s="911"/>
      <c r="DG126" s="912" t="s">
        <v>123</v>
      </c>
      <c r="DH126" s="913"/>
      <c r="DI126" s="913"/>
      <c r="DJ126" s="913"/>
      <c r="DK126" s="913"/>
      <c r="DL126" s="913" t="s">
        <v>123</v>
      </c>
      <c r="DM126" s="913"/>
      <c r="DN126" s="913"/>
      <c r="DO126" s="913"/>
      <c r="DP126" s="913"/>
      <c r="DQ126" s="913" t="s">
        <v>123</v>
      </c>
      <c r="DR126" s="913"/>
      <c r="DS126" s="913"/>
      <c r="DT126" s="913"/>
      <c r="DU126" s="913"/>
      <c r="DV126" s="914" t="s">
        <v>123</v>
      </c>
      <c r="DW126" s="914"/>
      <c r="DX126" s="914"/>
      <c r="DY126" s="914"/>
      <c r="DZ126" s="915"/>
    </row>
    <row r="127" spans="1:130" s="212" customFormat="1" ht="26.25" customHeight="1" x14ac:dyDescent="0.2">
      <c r="A127" s="1046"/>
      <c r="B127" s="938"/>
      <c r="C127" s="960" t="s">
        <v>456</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123</v>
      </c>
      <c r="AB127" s="946"/>
      <c r="AC127" s="946"/>
      <c r="AD127" s="946"/>
      <c r="AE127" s="947"/>
      <c r="AF127" s="948" t="s">
        <v>123</v>
      </c>
      <c r="AG127" s="946"/>
      <c r="AH127" s="946"/>
      <c r="AI127" s="946"/>
      <c r="AJ127" s="947"/>
      <c r="AK127" s="948" t="s">
        <v>123</v>
      </c>
      <c r="AL127" s="946"/>
      <c r="AM127" s="946"/>
      <c r="AN127" s="946"/>
      <c r="AO127" s="947"/>
      <c r="AP127" s="949" t="s">
        <v>123</v>
      </c>
      <c r="AQ127" s="950"/>
      <c r="AR127" s="950"/>
      <c r="AS127" s="950"/>
      <c r="AT127" s="951"/>
      <c r="AU127" s="214"/>
      <c r="AV127" s="214"/>
      <c r="AW127" s="214"/>
      <c r="AX127" s="1019" t="s">
        <v>457</v>
      </c>
      <c r="AY127" s="1020"/>
      <c r="AZ127" s="1020"/>
      <c r="BA127" s="1020"/>
      <c r="BB127" s="1020"/>
      <c r="BC127" s="1020"/>
      <c r="BD127" s="1020"/>
      <c r="BE127" s="1021"/>
      <c r="BF127" s="1022" t="s">
        <v>458</v>
      </c>
      <c r="BG127" s="1020"/>
      <c r="BH127" s="1020"/>
      <c r="BI127" s="1020"/>
      <c r="BJ127" s="1020"/>
      <c r="BK127" s="1020"/>
      <c r="BL127" s="1021"/>
      <c r="BM127" s="1022" t="s">
        <v>459</v>
      </c>
      <c r="BN127" s="1020"/>
      <c r="BO127" s="1020"/>
      <c r="BP127" s="1020"/>
      <c r="BQ127" s="1020"/>
      <c r="BR127" s="1020"/>
      <c r="BS127" s="1021"/>
      <c r="BT127" s="1022" t="s">
        <v>460</v>
      </c>
      <c r="BU127" s="1020"/>
      <c r="BV127" s="1020"/>
      <c r="BW127" s="1020"/>
      <c r="BX127" s="1020"/>
      <c r="BY127" s="1020"/>
      <c r="BZ127" s="1043"/>
      <c r="CA127" s="214"/>
      <c r="CB127" s="214"/>
      <c r="CC127" s="214"/>
      <c r="CD127" s="237"/>
      <c r="CE127" s="237"/>
      <c r="CF127" s="237"/>
      <c r="CG127" s="214"/>
      <c r="CH127" s="214"/>
      <c r="CI127" s="214"/>
      <c r="CJ127" s="236"/>
      <c r="CK127" s="1010"/>
      <c r="CL127" s="997"/>
      <c r="CM127" s="997"/>
      <c r="CN127" s="997"/>
      <c r="CO127" s="998"/>
      <c r="CP127" s="909" t="s">
        <v>461</v>
      </c>
      <c r="CQ127" s="910"/>
      <c r="CR127" s="910"/>
      <c r="CS127" s="910"/>
      <c r="CT127" s="910"/>
      <c r="CU127" s="910"/>
      <c r="CV127" s="910"/>
      <c r="CW127" s="910"/>
      <c r="CX127" s="910"/>
      <c r="CY127" s="910"/>
      <c r="CZ127" s="910"/>
      <c r="DA127" s="910"/>
      <c r="DB127" s="910"/>
      <c r="DC127" s="910"/>
      <c r="DD127" s="910"/>
      <c r="DE127" s="910"/>
      <c r="DF127" s="911"/>
      <c r="DG127" s="912" t="s">
        <v>123</v>
      </c>
      <c r="DH127" s="913"/>
      <c r="DI127" s="913"/>
      <c r="DJ127" s="913"/>
      <c r="DK127" s="913"/>
      <c r="DL127" s="913" t="s">
        <v>123</v>
      </c>
      <c r="DM127" s="913"/>
      <c r="DN127" s="913"/>
      <c r="DO127" s="913"/>
      <c r="DP127" s="913"/>
      <c r="DQ127" s="913" t="s">
        <v>123</v>
      </c>
      <c r="DR127" s="913"/>
      <c r="DS127" s="913"/>
      <c r="DT127" s="913"/>
      <c r="DU127" s="913"/>
      <c r="DV127" s="914" t="s">
        <v>123</v>
      </c>
      <c r="DW127" s="914"/>
      <c r="DX127" s="914"/>
      <c r="DY127" s="914"/>
      <c r="DZ127" s="915"/>
    </row>
    <row r="128" spans="1:130" s="212" customFormat="1" ht="26.25" customHeight="1" thickBot="1" x14ac:dyDescent="0.25">
      <c r="A128" s="1029" t="s">
        <v>462</v>
      </c>
      <c r="B128" s="1030"/>
      <c r="C128" s="1030"/>
      <c r="D128" s="1030"/>
      <c r="E128" s="1030"/>
      <c r="F128" s="1030"/>
      <c r="G128" s="1030"/>
      <c r="H128" s="1030"/>
      <c r="I128" s="1030"/>
      <c r="J128" s="1030"/>
      <c r="K128" s="1030"/>
      <c r="L128" s="1030"/>
      <c r="M128" s="1030"/>
      <c r="N128" s="1030"/>
      <c r="O128" s="1030"/>
      <c r="P128" s="1030"/>
      <c r="Q128" s="1030"/>
      <c r="R128" s="1030"/>
      <c r="S128" s="1030"/>
      <c r="T128" s="1030"/>
      <c r="U128" s="1030"/>
      <c r="V128" s="1030"/>
      <c r="W128" s="1031" t="s">
        <v>463</v>
      </c>
      <c r="X128" s="1031"/>
      <c r="Y128" s="1031"/>
      <c r="Z128" s="1032"/>
      <c r="AA128" s="1033">
        <v>311</v>
      </c>
      <c r="AB128" s="1034"/>
      <c r="AC128" s="1034"/>
      <c r="AD128" s="1034"/>
      <c r="AE128" s="1035"/>
      <c r="AF128" s="1036">
        <v>311</v>
      </c>
      <c r="AG128" s="1034"/>
      <c r="AH128" s="1034"/>
      <c r="AI128" s="1034"/>
      <c r="AJ128" s="1035"/>
      <c r="AK128" s="1036">
        <v>311</v>
      </c>
      <c r="AL128" s="1034"/>
      <c r="AM128" s="1034"/>
      <c r="AN128" s="1034"/>
      <c r="AO128" s="1035"/>
      <c r="AP128" s="1037"/>
      <c r="AQ128" s="1038"/>
      <c r="AR128" s="1038"/>
      <c r="AS128" s="1038"/>
      <c r="AT128" s="1039"/>
      <c r="AU128" s="214"/>
      <c r="AV128" s="214"/>
      <c r="AW128" s="214"/>
      <c r="AX128" s="883" t="s">
        <v>464</v>
      </c>
      <c r="AY128" s="884"/>
      <c r="AZ128" s="884"/>
      <c r="BA128" s="884"/>
      <c r="BB128" s="884"/>
      <c r="BC128" s="884"/>
      <c r="BD128" s="884"/>
      <c r="BE128" s="885"/>
      <c r="BF128" s="1040" t="s">
        <v>123</v>
      </c>
      <c r="BG128" s="1041"/>
      <c r="BH128" s="1041"/>
      <c r="BI128" s="1041"/>
      <c r="BJ128" s="1041"/>
      <c r="BK128" s="1041"/>
      <c r="BL128" s="1042"/>
      <c r="BM128" s="1040">
        <v>14.46</v>
      </c>
      <c r="BN128" s="1041"/>
      <c r="BO128" s="1041"/>
      <c r="BP128" s="1041"/>
      <c r="BQ128" s="1041"/>
      <c r="BR128" s="1041"/>
      <c r="BS128" s="1042"/>
      <c r="BT128" s="1040">
        <v>20</v>
      </c>
      <c r="BU128" s="1041"/>
      <c r="BV128" s="1041"/>
      <c r="BW128" s="1041"/>
      <c r="BX128" s="1041"/>
      <c r="BY128" s="1041"/>
      <c r="BZ128" s="1063"/>
      <c r="CA128" s="237"/>
      <c r="CB128" s="237"/>
      <c r="CC128" s="237"/>
      <c r="CD128" s="237"/>
      <c r="CE128" s="237"/>
      <c r="CF128" s="237"/>
      <c r="CG128" s="214"/>
      <c r="CH128" s="214"/>
      <c r="CI128" s="214"/>
      <c r="CJ128" s="236"/>
      <c r="CK128" s="1011"/>
      <c r="CL128" s="1012"/>
      <c r="CM128" s="1012"/>
      <c r="CN128" s="1012"/>
      <c r="CO128" s="1013"/>
      <c r="CP128" s="1023" t="s">
        <v>465</v>
      </c>
      <c r="CQ128" s="713"/>
      <c r="CR128" s="713"/>
      <c r="CS128" s="713"/>
      <c r="CT128" s="713"/>
      <c r="CU128" s="713"/>
      <c r="CV128" s="713"/>
      <c r="CW128" s="713"/>
      <c r="CX128" s="713"/>
      <c r="CY128" s="713"/>
      <c r="CZ128" s="713"/>
      <c r="DA128" s="713"/>
      <c r="DB128" s="713"/>
      <c r="DC128" s="713"/>
      <c r="DD128" s="713"/>
      <c r="DE128" s="713"/>
      <c r="DF128" s="1024"/>
      <c r="DG128" s="1025" t="s">
        <v>123</v>
      </c>
      <c r="DH128" s="1026"/>
      <c r="DI128" s="1026"/>
      <c r="DJ128" s="1026"/>
      <c r="DK128" s="1026"/>
      <c r="DL128" s="1026" t="s">
        <v>123</v>
      </c>
      <c r="DM128" s="1026"/>
      <c r="DN128" s="1026"/>
      <c r="DO128" s="1026"/>
      <c r="DP128" s="1026"/>
      <c r="DQ128" s="1026" t="s">
        <v>123</v>
      </c>
      <c r="DR128" s="1026"/>
      <c r="DS128" s="1026"/>
      <c r="DT128" s="1026"/>
      <c r="DU128" s="1026"/>
      <c r="DV128" s="1027" t="s">
        <v>123</v>
      </c>
      <c r="DW128" s="1027"/>
      <c r="DX128" s="1027"/>
      <c r="DY128" s="1027"/>
      <c r="DZ128" s="1028"/>
    </row>
    <row r="129" spans="1:131" s="212" customFormat="1" ht="26.25" customHeight="1" x14ac:dyDescent="0.2">
      <c r="A129" s="921" t="s">
        <v>103</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466</v>
      </c>
      <c r="X129" s="1058"/>
      <c r="Y129" s="1058"/>
      <c r="Z129" s="1059"/>
      <c r="AA129" s="945">
        <v>5595075</v>
      </c>
      <c r="AB129" s="946"/>
      <c r="AC129" s="946"/>
      <c r="AD129" s="946"/>
      <c r="AE129" s="947"/>
      <c r="AF129" s="948">
        <v>5713787</v>
      </c>
      <c r="AG129" s="946"/>
      <c r="AH129" s="946"/>
      <c r="AI129" s="946"/>
      <c r="AJ129" s="947"/>
      <c r="AK129" s="948">
        <v>5970004</v>
      </c>
      <c r="AL129" s="946"/>
      <c r="AM129" s="946"/>
      <c r="AN129" s="946"/>
      <c r="AO129" s="947"/>
      <c r="AP129" s="1060"/>
      <c r="AQ129" s="1061"/>
      <c r="AR129" s="1061"/>
      <c r="AS129" s="1061"/>
      <c r="AT129" s="1062"/>
      <c r="AU129" s="215"/>
      <c r="AV129" s="215"/>
      <c r="AW129" s="215"/>
      <c r="AX129" s="1052" t="s">
        <v>467</v>
      </c>
      <c r="AY129" s="910"/>
      <c r="AZ129" s="910"/>
      <c r="BA129" s="910"/>
      <c r="BB129" s="910"/>
      <c r="BC129" s="910"/>
      <c r="BD129" s="910"/>
      <c r="BE129" s="911"/>
      <c r="BF129" s="1053" t="s">
        <v>123</v>
      </c>
      <c r="BG129" s="1054"/>
      <c r="BH129" s="1054"/>
      <c r="BI129" s="1054"/>
      <c r="BJ129" s="1054"/>
      <c r="BK129" s="1054"/>
      <c r="BL129" s="1055"/>
      <c r="BM129" s="1053">
        <v>19.46</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468</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469</v>
      </c>
      <c r="X130" s="1058"/>
      <c r="Y130" s="1058"/>
      <c r="Z130" s="1059"/>
      <c r="AA130" s="945">
        <v>475465</v>
      </c>
      <c r="AB130" s="946"/>
      <c r="AC130" s="946"/>
      <c r="AD130" s="946"/>
      <c r="AE130" s="947"/>
      <c r="AF130" s="948">
        <v>472451</v>
      </c>
      <c r="AG130" s="946"/>
      <c r="AH130" s="946"/>
      <c r="AI130" s="946"/>
      <c r="AJ130" s="947"/>
      <c r="AK130" s="948">
        <v>459230</v>
      </c>
      <c r="AL130" s="946"/>
      <c r="AM130" s="946"/>
      <c r="AN130" s="946"/>
      <c r="AO130" s="947"/>
      <c r="AP130" s="1060"/>
      <c r="AQ130" s="1061"/>
      <c r="AR130" s="1061"/>
      <c r="AS130" s="1061"/>
      <c r="AT130" s="1062"/>
      <c r="AU130" s="215"/>
      <c r="AV130" s="215"/>
      <c r="AW130" s="215"/>
      <c r="AX130" s="1052" t="s">
        <v>470</v>
      </c>
      <c r="AY130" s="910"/>
      <c r="AZ130" s="910"/>
      <c r="BA130" s="910"/>
      <c r="BB130" s="910"/>
      <c r="BC130" s="910"/>
      <c r="BD130" s="910"/>
      <c r="BE130" s="911"/>
      <c r="BF130" s="1088">
        <v>7.7</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471</v>
      </c>
      <c r="X131" s="1095"/>
      <c r="Y131" s="1095"/>
      <c r="Z131" s="1096"/>
      <c r="AA131" s="991">
        <v>5119610</v>
      </c>
      <c r="AB131" s="973"/>
      <c r="AC131" s="973"/>
      <c r="AD131" s="973"/>
      <c r="AE131" s="974"/>
      <c r="AF131" s="972">
        <v>5241336</v>
      </c>
      <c r="AG131" s="973"/>
      <c r="AH131" s="973"/>
      <c r="AI131" s="973"/>
      <c r="AJ131" s="974"/>
      <c r="AK131" s="972">
        <v>5510774</v>
      </c>
      <c r="AL131" s="973"/>
      <c r="AM131" s="973"/>
      <c r="AN131" s="973"/>
      <c r="AO131" s="974"/>
      <c r="AP131" s="1097"/>
      <c r="AQ131" s="1098"/>
      <c r="AR131" s="1098"/>
      <c r="AS131" s="1098"/>
      <c r="AT131" s="1099"/>
      <c r="AU131" s="215"/>
      <c r="AV131" s="215"/>
      <c r="AW131" s="215"/>
      <c r="AX131" s="1070" t="s">
        <v>472</v>
      </c>
      <c r="AY131" s="713"/>
      <c r="AZ131" s="713"/>
      <c r="BA131" s="713"/>
      <c r="BB131" s="713"/>
      <c r="BC131" s="713"/>
      <c r="BD131" s="713"/>
      <c r="BE131" s="1024"/>
      <c r="BF131" s="1071" t="s">
        <v>123</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473</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474</v>
      </c>
      <c r="W132" s="1081"/>
      <c r="X132" s="1081"/>
      <c r="Y132" s="1081"/>
      <c r="Z132" s="1082"/>
      <c r="AA132" s="1083">
        <v>8.0645400719999998</v>
      </c>
      <c r="AB132" s="1084"/>
      <c r="AC132" s="1084"/>
      <c r="AD132" s="1084"/>
      <c r="AE132" s="1085"/>
      <c r="AF132" s="1086">
        <v>7.7101143680000002</v>
      </c>
      <c r="AG132" s="1084"/>
      <c r="AH132" s="1084"/>
      <c r="AI132" s="1084"/>
      <c r="AJ132" s="1085"/>
      <c r="AK132" s="1086">
        <v>7.3744087489999997</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475</v>
      </c>
      <c r="W133" s="1064"/>
      <c r="X133" s="1064"/>
      <c r="Y133" s="1064"/>
      <c r="Z133" s="1065"/>
      <c r="AA133" s="1066">
        <v>6.9</v>
      </c>
      <c r="AB133" s="1067"/>
      <c r="AC133" s="1067"/>
      <c r="AD133" s="1067"/>
      <c r="AE133" s="1068"/>
      <c r="AF133" s="1066">
        <v>7.7</v>
      </c>
      <c r="AG133" s="1067"/>
      <c r="AH133" s="1067"/>
      <c r="AI133" s="1067"/>
      <c r="AJ133" s="1068"/>
      <c r="AK133" s="1066">
        <v>7.7</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fi4hXeMLMCBKM//wQvdvrgku2ogw13/ULA9j5vQ4ilImszf+tKeSSw/iorxn/D0M5/OoduYtdBVhFbqPE4oauA==" saltValue="Jb315Oiim+N+Oha54CHPk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476</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9KM4fHg7VFYsHkPhsliFtPfImz/OC2i3ouZoC18AnZ6+1AHWTrFrC3KBJCG+FORt25+wCz+npIQinZ4yNmmUng==" saltValue="skgFCQBdKY4CqF8lX/nkN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Yosqn7FiKIqMLtuugE6VlNlsMHINlnzfSczCuXjo7S9PXmlcnAUVukCITj9qAos4+7I2FySQDdQBmg+osiapsw==" saltValue="dEN4djJuhN6XZ1p0Vfy6E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477</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478</v>
      </c>
      <c r="AL6" s="248"/>
      <c r="AM6" s="248"/>
      <c r="AN6" s="248"/>
    </row>
    <row r="7" spans="1:46" ht="13.5" customHeight="1" x14ac:dyDescent="0.2">
      <c r="A7" s="247"/>
      <c r="AK7" s="250"/>
      <c r="AL7" s="251"/>
      <c r="AM7" s="251"/>
      <c r="AN7" s="252"/>
      <c r="AO7" s="1101" t="s">
        <v>479</v>
      </c>
      <c r="AP7" s="253"/>
      <c r="AQ7" s="254" t="s">
        <v>480</v>
      </c>
      <c r="AR7" s="255"/>
    </row>
    <row r="8" spans="1:46" ht="13.2" x14ac:dyDescent="0.2">
      <c r="A8" s="247"/>
      <c r="AK8" s="256"/>
      <c r="AL8" s="257"/>
      <c r="AM8" s="257"/>
      <c r="AN8" s="258"/>
      <c r="AO8" s="1102"/>
      <c r="AP8" s="259" t="s">
        <v>481</v>
      </c>
      <c r="AQ8" s="260" t="s">
        <v>482</v>
      </c>
      <c r="AR8" s="261" t="s">
        <v>483</v>
      </c>
    </row>
    <row r="9" spans="1:46" ht="13.2" x14ac:dyDescent="0.2">
      <c r="A9" s="247"/>
      <c r="AK9" s="1103" t="s">
        <v>484</v>
      </c>
      <c r="AL9" s="1104"/>
      <c r="AM9" s="1104"/>
      <c r="AN9" s="1105"/>
      <c r="AO9" s="262">
        <v>1485559</v>
      </c>
      <c r="AP9" s="262">
        <v>56344</v>
      </c>
      <c r="AQ9" s="263">
        <v>72090</v>
      </c>
      <c r="AR9" s="264">
        <v>-21.8</v>
      </c>
    </row>
    <row r="10" spans="1:46" ht="13.5" customHeight="1" x14ac:dyDescent="0.2">
      <c r="A10" s="247"/>
      <c r="AK10" s="1103" t="s">
        <v>485</v>
      </c>
      <c r="AL10" s="1104"/>
      <c r="AM10" s="1104"/>
      <c r="AN10" s="1105"/>
      <c r="AO10" s="265">
        <v>346537</v>
      </c>
      <c r="AP10" s="265">
        <v>13143</v>
      </c>
      <c r="AQ10" s="266">
        <v>9072</v>
      </c>
      <c r="AR10" s="267">
        <v>44.9</v>
      </c>
    </row>
    <row r="11" spans="1:46" ht="13.5" customHeight="1" x14ac:dyDescent="0.2">
      <c r="A11" s="247"/>
      <c r="AK11" s="1103" t="s">
        <v>486</v>
      </c>
      <c r="AL11" s="1104"/>
      <c r="AM11" s="1104"/>
      <c r="AN11" s="1105"/>
      <c r="AO11" s="265" t="s">
        <v>487</v>
      </c>
      <c r="AP11" s="265" t="s">
        <v>487</v>
      </c>
      <c r="AQ11" s="266">
        <v>383</v>
      </c>
      <c r="AR11" s="267" t="s">
        <v>487</v>
      </c>
    </row>
    <row r="12" spans="1:46" ht="13.5" customHeight="1" x14ac:dyDescent="0.2">
      <c r="A12" s="247"/>
      <c r="AK12" s="1103" t="s">
        <v>488</v>
      </c>
      <c r="AL12" s="1104"/>
      <c r="AM12" s="1104"/>
      <c r="AN12" s="1105"/>
      <c r="AO12" s="265" t="s">
        <v>487</v>
      </c>
      <c r="AP12" s="265" t="s">
        <v>487</v>
      </c>
      <c r="AQ12" s="266">
        <v>26</v>
      </c>
      <c r="AR12" s="267" t="s">
        <v>487</v>
      </c>
    </row>
    <row r="13" spans="1:46" ht="13.5" customHeight="1" x14ac:dyDescent="0.2">
      <c r="A13" s="247"/>
      <c r="AK13" s="1103" t="s">
        <v>489</v>
      </c>
      <c r="AL13" s="1104"/>
      <c r="AM13" s="1104"/>
      <c r="AN13" s="1105"/>
      <c r="AO13" s="265">
        <v>88288</v>
      </c>
      <c r="AP13" s="265">
        <v>3349</v>
      </c>
      <c r="AQ13" s="266">
        <v>2732</v>
      </c>
      <c r="AR13" s="267">
        <v>22.6</v>
      </c>
    </row>
    <row r="14" spans="1:46" ht="13.5" customHeight="1" x14ac:dyDescent="0.2">
      <c r="A14" s="247"/>
      <c r="AK14" s="1103" t="s">
        <v>490</v>
      </c>
      <c r="AL14" s="1104"/>
      <c r="AM14" s="1104"/>
      <c r="AN14" s="1105"/>
      <c r="AO14" s="265">
        <v>8892</v>
      </c>
      <c r="AP14" s="265">
        <v>337</v>
      </c>
      <c r="AQ14" s="266">
        <v>1315</v>
      </c>
      <c r="AR14" s="267">
        <v>-74.400000000000006</v>
      </c>
    </row>
    <row r="15" spans="1:46" ht="13.5" customHeight="1" x14ac:dyDescent="0.2">
      <c r="A15" s="247"/>
      <c r="AK15" s="1106" t="s">
        <v>491</v>
      </c>
      <c r="AL15" s="1107"/>
      <c r="AM15" s="1107"/>
      <c r="AN15" s="1108"/>
      <c r="AO15" s="265">
        <v>-78456</v>
      </c>
      <c r="AP15" s="265">
        <v>-2976</v>
      </c>
      <c r="AQ15" s="266">
        <v>-4107</v>
      </c>
      <c r="AR15" s="267">
        <v>-27.5</v>
      </c>
    </row>
    <row r="16" spans="1:46" ht="13.2" x14ac:dyDescent="0.2">
      <c r="A16" s="247"/>
      <c r="AK16" s="1106" t="s">
        <v>178</v>
      </c>
      <c r="AL16" s="1107"/>
      <c r="AM16" s="1107"/>
      <c r="AN16" s="1108"/>
      <c r="AO16" s="265">
        <v>1850820</v>
      </c>
      <c r="AP16" s="265">
        <v>70197</v>
      </c>
      <c r="AQ16" s="266">
        <v>81511</v>
      </c>
      <c r="AR16" s="267">
        <v>-13.9</v>
      </c>
    </row>
    <row r="17" spans="1:46" ht="13.2" x14ac:dyDescent="0.2">
      <c r="A17" s="247"/>
    </row>
    <row r="18" spans="1:46" ht="13.2" x14ac:dyDescent="0.2">
      <c r="A18" s="247"/>
      <c r="AQ18" s="268"/>
      <c r="AR18" s="268"/>
    </row>
    <row r="19" spans="1:46" ht="13.2" x14ac:dyDescent="0.2">
      <c r="A19" s="247"/>
      <c r="AK19" s="243" t="s">
        <v>492</v>
      </c>
    </row>
    <row r="20" spans="1:46" ht="13.2" x14ac:dyDescent="0.2">
      <c r="A20" s="247"/>
      <c r="AK20" s="269"/>
      <c r="AL20" s="270"/>
      <c r="AM20" s="270"/>
      <c r="AN20" s="271"/>
      <c r="AO20" s="272" t="s">
        <v>493</v>
      </c>
      <c r="AP20" s="273" t="s">
        <v>494</v>
      </c>
      <c r="AQ20" s="274" t="s">
        <v>495</v>
      </c>
      <c r="AR20" s="275"/>
    </row>
    <row r="21" spans="1:46" s="248" customFormat="1" ht="13.2" x14ac:dyDescent="0.2">
      <c r="A21" s="276"/>
      <c r="AK21" s="1109" t="s">
        <v>496</v>
      </c>
      <c r="AL21" s="1110"/>
      <c r="AM21" s="1110"/>
      <c r="AN21" s="1111"/>
      <c r="AO21" s="277">
        <v>5.12</v>
      </c>
      <c r="AP21" s="278">
        <v>6.74</v>
      </c>
      <c r="AQ21" s="279">
        <v>-1.62</v>
      </c>
      <c r="AS21" s="280"/>
      <c r="AT21" s="276"/>
    </row>
    <row r="22" spans="1:46" s="248" customFormat="1" ht="13.2" x14ac:dyDescent="0.2">
      <c r="A22" s="276"/>
      <c r="AK22" s="1109" t="s">
        <v>497</v>
      </c>
      <c r="AL22" s="1110"/>
      <c r="AM22" s="1110"/>
      <c r="AN22" s="1111"/>
      <c r="AO22" s="281">
        <v>97.1</v>
      </c>
      <c r="AP22" s="282">
        <v>97</v>
      </c>
      <c r="AQ22" s="283">
        <v>0.1</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00" t="s">
        <v>498</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288"/>
      <c r="AS27" s="243"/>
      <c r="AT27" s="243"/>
    </row>
    <row r="28" spans="1:46" ht="16.2" x14ac:dyDescent="0.2">
      <c r="A28" s="244" t="s">
        <v>499</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500</v>
      </c>
      <c r="AL29" s="248"/>
      <c r="AM29" s="248"/>
      <c r="AN29" s="248"/>
      <c r="AS29" s="290"/>
    </row>
    <row r="30" spans="1:46" ht="13.5" customHeight="1" x14ac:dyDescent="0.2">
      <c r="A30" s="247"/>
      <c r="AK30" s="250"/>
      <c r="AL30" s="251"/>
      <c r="AM30" s="251"/>
      <c r="AN30" s="252"/>
      <c r="AO30" s="1101" t="s">
        <v>479</v>
      </c>
      <c r="AP30" s="253"/>
      <c r="AQ30" s="254" t="s">
        <v>480</v>
      </c>
      <c r="AR30" s="255"/>
    </row>
    <row r="31" spans="1:46" ht="13.2" x14ac:dyDescent="0.2">
      <c r="A31" s="247"/>
      <c r="AK31" s="256"/>
      <c r="AL31" s="257"/>
      <c r="AM31" s="257"/>
      <c r="AN31" s="258"/>
      <c r="AO31" s="1102"/>
      <c r="AP31" s="259" t="s">
        <v>481</v>
      </c>
      <c r="AQ31" s="260" t="s">
        <v>482</v>
      </c>
      <c r="AR31" s="261" t="s">
        <v>483</v>
      </c>
    </row>
    <row r="32" spans="1:46" ht="27" customHeight="1" x14ac:dyDescent="0.2">
      <c r="A32" s="247"/>
      <c r="AK32" s="1117" t="s">
        <v>501</v>
      </c>
      <c r="AL32" s="1118"/>
      <c r="AM32" s="1118"/>
      <c r="AN32" s="1119"/>
      <c r="AO32" s="291">
        <v>522907</v>
      </c>
      <c r="AP32" s="291">
        <v>19833</v>
      </c>
      <c r="AQ32" s="292">
        <v>33695</v>
      </c>
      <c r="AR32" s="293">
        <v>-41.1</v>
      </c>
    </row>
    <row r="33" spans="1:46" ht="13.5" customHeight="1" x14ac:dyDescent="0.2">
      <c r="A33" s="247"/>
      <c r="AK33" s="1117" t="s">
        <v>502</v>
      </c>
      <c r="AL33" s="1118"/>
      <c r="AM33" s="1118"/>
      <c r="AN33" s="1119"/>
      <c r="AO33" s="291" t="s">
        <v>487</v>
      </c>
      <c r="AP33" s="291" t="s">
        <v>487</v>
      </c>
      <c r="AQ33" s="292" t="s">
        <v>487</v>
      </c>
      <c r="AR33" s="293" t="s">
        <v>487</v>
      </c>
    </row>
    <row r="34" spans="1:46" ht="27" customHeight="1" x14ac:dyDescent="0.2">
      <c r="A34" s="247"/>
      <c r="AK34" s="1117" t="s">
        <v>503</v>
      </c>
      <c r="AL34" s="1118"/>
      <c r="AM34" s="1118"/>
      <c r="AN34" s="1119"/>
      <c r="AO34" s="291" t="s">
        <v>487</v>
      </c>
      <c r="AP34" s="291" t="s">
        <v>487</v>
      </c>
      <c r="AQ34" s="292" t="s">
        <v>487</v>
      </c>
      <c r="AR34" s="293" t="s">
        <v>487</v>
      </c>
    </row>
    <row r="35" spans="1:46" ht="27" customHeight="1" x14ac:dyDescent="0.2">
      <c r="A35" s="247"/>
      <c r="AK35" s="1117" t="s">
        <v>504</v>
      </c>
      <c r="AL35" s="1118"/>
      <c r="AM35" s="1118"/>
      <c r="AN35" s="1119"/>
      <c r="AO35" s="291">
        <v>274348</v>
      </c>
      <c r="AP35" s="291">
        <v>10405</v>
      </c>
      <c r="AQ35" s="292">
        <v>8394</v>
      </c>
      <c r="AR35" s="293">
        <v>24</v>
      </c>
    </row>
    <row r="36" spans="1:46" ht="27" customHeight="1" x14ac:dyDescent="0.2">
      <c r="A36" s="247"/>
      <c r="AK36" s="1117" t="s">
        <v>505</v>
      </c>
      <c r="AL36" s="1118"/>
      <c r="AM36" s="1118"/>
      <c r="AN36" s="1119"/>
      <c r="AO36" s="291">
        <v>68673</v>
      </c>
      <c r="AP36" s="291">
        <v>2605</v>
      </c>
      <c r="AQ36" s="292">
        <v>1998</v>
      </c>
      <c r="AR36" s="293">
        <v>30.4</v>
      </c>
    </row>
    <row r="37" spans="1:46" ht="13.5" customHeight="1" x14ac:dyDescent="0.2">
      <c r="A37" s="247"/>
      <c r="AK37" s="1117" t="s">
        <v>506</v>
      </c>
      <c r="AL37" s="1118"/>
      <c r="AM37" s="1118"/>
      <c r="AN37" s="1119"/>
      <c r="AO37" s="291" t="s">
        <v>487</v>
      </c>
      <c r="AP37" s="291" t="s">
        <v>487</v>
      </c>
      <c r="AQ37" s="292">
        <v>1021</v>
      </c>
      <c r="AR37" s="293" t="s">
        <v>487</v>
      </c>
    </row>
    <row r="38" spans="1:46" ht="27" customHeight="1" x14ac:dyDescent="0.2">
      <c r="A38" s="247"/>
      <c r="AK38" s="1120" t="s">
        <v>507</v>
      </c>
      <c r="AL38" s="1121"/>
      <c r="AM38" s="1121"/>
      <c r="AN38" s="1122"/>
      <c r="AO38" s="294" t="s">
        <v>487</v>
      </c>
      <c r="AP38" s="294" t="s">
        <v>487</v>
      </c>
      <c r="AQ38" s="295">
        <v>3</v>
      </c>
      <c r="AR38" s="283" t="s">
        <v>487</v>
      </c>
      <c r="AS38" s="290"/>
    </row>
    <row r="39" spans="1:46" ht="13.2" x14ac:dyDescent="0.2">
      <c r="A39" s="247"/>
      <c r="AK39" s="1120" t="s">
        <v>508</v>
      </c>
      <c r="AL39" s="1121"/>
      <c r="AM39" s="1121"/>
      <c r="AN39" s="1122"/>
      <c r="AO39" s="291">
        <v>-311</v>
      </c>
      <c r="AP39" s="291">
        <v>-12</v>
      </c>
      <c r="AQ39" s="292">
        <v>-3210</v>
      </c>
      <c r="AR39" s="293">
        <v>-99.6</v>
      </c>
      <c r="AS39" s="290"/>
    </row>
    <row r="40" spans="1:46" ht="27" customHeight="1" x14ac:dyDescent="0.2">
      <c r="A40" s="247"/>
      <c r="AK40" s="1117" t="s">
        <v>509</v>
      </c>
      <c r="AL40" s="1118"/>
      <c r="AM40" s="1118"/>
      <c r="AN40" s="1119"/>
      <c r="AO40" s="291">
        <v>-459230</v>
      </c>
      <c r="AP40" s="291">
        <v>-17418</v>
      </c>
      <c r="AQ40" s="292">
        <v>-26336</v>
      </c>
      <c r="AR40" s="293">
        <v>-33.9</v>
      </c>
      <c r="AS40" s="290"/>
    </row>
    <row r="41" spans="1:46" ht="13.2" x14ac:dyDescent="0.2">
      <c r="A41" s="247"/>
      <c r="AK41" s="1123" t="s">
        <v>288</v>
      </c>
      <c r="AL41" s="1124"/>
      <c r="AM41" s="1124"/>
      <c r="AN41" s="1125"/>
      <c r="AO41" s="291">
        <v>406387</v>
      </c>
      <c r="AP41" s="291">
        <v>15413</v>
      </c>
      <c r="AQ41" s="292">
        <v>15565</v>
      </c>
      <c r="AR41" s="293">
        <v>-1</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510</v>
      </c>
    </row>
    <row r="48" spans="1:46" ht="13.2" x14ac:dyDescent="0.2">
      <c r="A48" s="247"/>
      <c r="AK48" s="301" t="s">
        <v>511</v>
      </c>
      <c r="AL48" s="301"/>
      <c r="AM48" s="301"/>
      <c r="AN48" s="301"/>
      <c r="AO48" s="301"/>
      <c r="AP48" s="301"/>
      <c r="AQ48" s="302"/>
      <c r="AR48" s="301"/>
    </row>
    <row r="49" spans="1:44" ht="13.5" customHeight="1" x14ac:dyDescent="0.2">
      <c r="A49" s="247"/>
      <c r="AK49" s="303"/>
      <c r="AL49" s="304"/>
      <c r="AM49" s="1112" t="s">
        <v>479</v>
      </c>
      <c r="AN49" s="1114" t="s">
        <v>512</v>
      </c>
      <c r="AO49" s="1115"/>
      <c r="AP49" s="1115"/>
      <c r="AQ49" s="1115"/>
      <c r="AR49" s="1116"/>
    </row>
    <row r="50" spans="1:44" ht="13.2" x14ac:dyDescent="0.2">
      <c r="A50" s="247"/>
      <c r="AK50" s="305"/>
      <c r="AL50" s="306"/>
      <c r="AM50" s="1113"/>
      <c r="AN50" s="307" t="s">
        <v>513</v>
      </c>
      <c r="AO50" s="308" t="s">
        <v>514</v>
      </c>
      <c r="AP50" s="309" t="s">
        <v>515</v>
      </c>
      <c r="AQ50" s="310" t="s">
        <v>516</v>
      </c>
      <c r="AR50" s="311" t="s">
        <v>517</v>
      </c>
    </row>
    <row r="51" spans="1:44" ht="13.2" x14ac:dyDescent="0.2">
      <c r="A51" s="247"/>
      <c r="AK51" s="303" t="s">
        <v>518</v>
      </c>
      <c r="AL51" s="304"/>
      <c r="AM51" s="312">
        <v>1061381</v>
      </c>
      <c r="AN51" s="313">
        <v>40630</v>
      </c>
      <c r="AO51" s="314">
        <v>45</v>
      </c>
      <c r="AP51" s="315">
        <v>52068</v>
      </c>
      <c r="AQ51" s="316">
        <v>1.6</v>
      </c>
      <c r="AR51" s="317">
        <v>43.4</v>
      </c>
    </row>
    <row r="52" spans="1:44" ht="13.2" x14ac:dyDescent="0.2">
      <c r="A52" s="247"/>
      <c r="AK52" s="318"/>
      <c r="AL52" s="319" t="s">
        <v>519</v>
      </c>
      <c r="AM52" s="320">
        <v>565616</v>
      </c>
      <c r="AN52" s="321">
        <v>21652</v>
      </c>
      <c r="AO52" s="322">
        <v>96.6</v>
      </c>
      <c r="AP52" s="323">
        <v>26936</v>
      </c>
      <c r="AQ52" s="324">
        <v>3.4</v>
      </c>
      <c r="AR52" s="325">
        <v>93.2</v>
      </c>
    </row>
    <row r="53" spans="1:44" ht="13.2" x14ac:dyDescent="0.2">
      <c r="A53" s="247"/>
      <c r="AK53" s="303" t="s">
        <v>520</v>
      </c>
      <c r="AL53" s="304"/>
      <c r="AM53" s="312">
        <v>409232</v>
      </c>
      <c r="AN53" s="313">
        <v>15577</v>
      </c>
      <c r="AO53" s="314">
        <v>-61.7</v>
      </c>
      <c r="AP53" s="315">
        <v>47161</v>
      </c>
      <c r="AQ53" s="316">
        <v>-9.4</v>
      </c>
      <c r="AR53" s="317">
        <v>-52.3</v>
      </c>
    </row>
    <row r="54" spans="1:44" ht="13.2" x14ac:dyDescent="0.2">
      <c r="A54" s="247"/>
      <c r="AK54" s="318"/>
      <c r="AL54" s="319" t="s">
        <v>519</v>
      </c>
      <c r="AM54" s="320">
        <v>284211</v>
      </c>
      <c r="AN54" s="321">
        <v>10818</v>
      </c>
      <c r="AO54" s="322">
        <v>-50</v>
      </c>
      <c r="AP54" s="323">
        <v>24595</v>
      </c>
      <c r="AQ54" s="324">
        <v>-8.6999999999999993</v>
      </c>
      <c r="AR54" s="325">
        <v>-41.3</v>
      </c>
    </row>
    <row r="55" spans="1:44" ht="13.2" x14ac:dyDescent="0.2">
      <c r="A55" s="247"/>
      <c r="AK55" s="303" t="s">
        <v>521</v>
      </c>
      <c r="AL55" s="304"/>
      <c r="AM55" s="312">
        <v>939281</v>
      </c>
      <c r="AN55" s="313">
        <v>35792</v>
      </c>
      <c r="AO55" s="314">
        <v>129.80000000000001</v>
      </c>
      <c r="AP55" s="315">
        <v>43423</v>
      </c>
      <c r="AQ55" s="316">
        <v>-7.9</v>
      </c>
      <c r="AR55" s="317">
        <v>137.69999999999999</v>
      </c>
    </row>
    <row r="56" spans="1:44" ht="13.2" x14ac:dyDescent="0.2">
      <c r="A56" s="247"/>
      <c r="AK56" s="318"/>
      <c r="AL56" s="319" t="s">
        <v>519</v>
      </c>
      <c r="AM56" s="320">
        <v>639470</v>
      </c>
      <c r="AN56" s="321">
        <v>24367</v>
      </c>
      <c r="AO56" s="322">
        <v>125.2</v>
      </c>
      <c r="AP56" s="323">
        <v>22207</v>
      </c>
      <c r="AQ56" s="324">
        <v>-9.6999999999999993</v>
      </c>
      <c r="AR56" s="325">
        <v>134.9</v>
      </c>
    </row>
    <row r="57" spans="1:44" ht="13.2" x14ac:dyDescent="0.2">
      <c r="A57" s="247"/>
      <c r="AK57" s="303" t="s">
        <v>522</v>
      </c>
      <c r="AL57" s="304"/>
      <c r="AM57" s="312">
        <v>586487</v>
      </c>
      <c r="AN57" s="313">
        <v>22362</v>
      </c>
      <c r="AO57" s="314">
        <v>-37.5</v>
      </c>
      <c r="AP57" s="315">
        <v>45265</v>
      </c>
      <c r="AQ57" s="316">
        <v>4.2</v>
      </c>
      <c r="AR57" s="317">
        <v>-41.7</v>
      </c>
    </row>
    <row r="58" spans="1:44" ht="13.2" x14ac:dyDescent="0.2">
      <c r="A58" s="247"/>
      <c r="AK58" s="318"/>
      <c r="AL58" s="319" t="s">
        <v>519</v>
      </c>
      <c r="AM58" s="320">
        <v>318717</v>
      </c>
      <c r="AN58" s="321">
        <v>12152</v>
      </c>
      <c r="AO58" s="322">
        <v>-50.1</v>
      </c>
      <c r="AP58" s="323">
        <v>22600</v>
      </c>
      <c r="AQ58" s="324">
        <v>1.8</v>
      </c>
      <c r="AR58" s="325">
        <v>-51.9</v>
      </c>
    </row>
    <row r="59" spans="1:44" ht="13.2" x14ac:dyDescent="0.2">
      <c r="A59" s="247"/>
      <c r="AK59" s="303" t="s">
        <v>523</v>
      </c>
      <c r="AL59" s="304"/>
      <c r="AM59" s="312">
        <v>543891</v>
      </c>
      <c r="AN59" s="313">
        <v>20628</v>
      </c>
      <c r="AO59" s="314">
        <v>-7.8</v>
      </c>
      <c r="AP59" s="315">
        <v>54621</v>
      </c>
      <c r="AQ59" s="316">
        <v>20.7</v>
      </c>
      <c r="AR59" s="317">
        <v>-28.5</v>
      </c>
    </row>
    <row r="60" spans="1:44" ht="13.2" x14ac:dyDescent="0.2">
      <c r="A60" s="247"/>
      <c r="AK60" s="318"/>
      <c r="AL60" s="319" t="s">
        <v>519</v>
      </c>
      <c r="AM60" s="320">
        <v>328052</v>
      </c>
      <c r="AN60" s="321">
        <v>12442</v>
      </c>
      <c r="AO60" s="322">
        <v>2.4</v>
      </c>
      <c r="AP60" s="323">
        <v>30892</v>
      </c>
      <c r="AQ60" s="324">
        <v>36.700000000000003</v>
      </c>
      <c r="AR60" s="325">
        <v>-34.299999999999997</v>
      </c>
    </row>
    <row r="61" spans="1:44" ht="13.2" x14ac:dyDescent="0.2">
      <c r="A61" s="247"/>
      <c r="AK61" s="303" t="s">
        <v>524</v>
      </c>
      <c r="AL61" s="326"/>
      <c r="AM61" s="312">
        <v>708054</v>
      </c>
      <c r="AN61" s="313">
        <v>26998</v>
      </c>
      <c r="AO61" s="314">
        <v>13.6</v>
      </c>
      <c r="AP61" s="315">
        <v>48508</v>
      </c>
      <c r="AQ61" s="327">
        <v>1.8</v>
      </c>
      <c r="AR61" s="317">
        <v>11.8</v>
      </c>
    </row>
    <row r="62" spans="1:44" ht="13.2" x14ac:dyDescent="0.2">
      <c r="A62" s="247"/>
      <c r="AK62" s="318"/>
      <c r="AL62" s="319" t="s">
        <v>519</v>
      </c>
      <c r="AM62" s="320">
        <v>427213</v>
      </c>
      <c r="AN62" s="321">
        <v>16286</v>
      </c>
      <c r="AO62" s="322">
        <v>24.8</v>
      </c>
      <c r="AP62" s="323">
        <v>25446</v>
      </c>
      <c r="AQ62" s="324">
        <v>4.7</v>
      </c>
      <c r="AR62" s="325">
        <v>20.100000000000001</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3xsrjDwWkffRgPzedXsNCS0wj1+OEIZovPqgwbB9QgaWLjodWWG6uFWeBstmEuS4iqAtMzxVLDMnfwYjHGVkRw==" saltValue="iu6Lan7ZUiMYKB3IpCyW3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476</v>
      </c>
    </row>
    <row r="121" spans="125:125" ht="13.5" hidden="1" customHeight="1" x14ac:dyDescent="0.2">
      <c r="DU121" s="241"/>
    </row>
  </sheetData>
  <sheetProtection algorithmName="SHA-512" hashValue="l42KwXg9/+KY6KglavgBrmPZ/SC+BhtKCCRUJxMMl5r6kWR7vvsryEQgqNpkvxVcKSC3gmJIiy2mWD61DQHYig==" saltValue="24QH6oLLTif9Iq8WFglfS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476</v>
      </c>
    </row>
  </sheetData>
  <sheetProtection algorithmName="SHA-512" hashValue="XqVFk9v7CR/Qoi1tT2U/gBA/ws41xtg8nmY/zzCdeCxDp8ojU0LIn4MmXpWshDLr7kLSuSOxDbDYQwoTUqHAQQ==" saltValue="oQ0sDOBqn7MsFUeDcIBO+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2">
      <c r="B47" s="10"/>
      <c r="C47" s="1126" t="s">
        <v>3</v>
      </c>
      <c r="D47" s="1126"/>
      <c r="E47" s="1127"/>
      <c r="F47" s="11">
        <v>13.49</v>
      </c>
      <c r="G47" s="12">
        <v>17.489999999999998</v>
      </c>
      <c r="H47" s="12">
        <v>20.079999999999998</v>
      </c>
      <c r="I47" s="12">
        <v>17.5</v>
      </c>
      <c r="J47" s="13">
        <v>16.75</v>
      </c>
    </row>
    <row r="48" spans="2:10" ht="57.75" customHeight="1" x14ac:dyDescent="0.2">
      <c r="B48" s="14"/>
      <c r="C48" s="1128" t="s">
        <v>4</v>
      </c>
      <c r="D48" s="1128"/>
      <c r="E48" s="1129"/>
      <c r="F48" s="15">
        <v>9.07</v>
      </c>
      <c r="G48" s="16">
        <v>15.36</v>
      </c>
      <c r="H48" s="16">
        <v>11.82</v>
      </c>
      <c r="I48" s="16">
        <v>11</v>
      </c>
      <c r="J48" s="17">
        <v>6.09</v>
      </c>
    </row>
    <row r="49" spans="2:10" ht="57.75" customHeight="1" thickBot="1" x14ac:dyDescent="0.25">
      <c r="B49" s="18"/>
      <c r="C49" s="1130" t="s">
        <v>5</v>
      </c>
      <c r="D49" s="1130"/>
      <c r="E49" s="1131"/>
      <c r="F49" s="19" t="s">
        <v>531</v>
      </c>
      <c r="G49" s="20">
        <v>11.91</v>
      </c>
      <c r="H49" s="20" t="s">
        <v>532</v>
      </c>
      <c r="I49" s="20" t="s">
        <v>533</v>
      </c>
      <c r="J49" s="21" t="s">
        <v>534</v>
      </c>
    </row>
    <row r="50" spans="2:10" ht="13.2" x14ac:dyDescent="0.2"/>
  </sheetData>
  <sheetProtection algorithmName="SHA-512" hashValue="RPHwouRv6G3yW64SdbuciejULOvagVMCxi/J30tBhv/72ojOTbMD1DwId8tn9laBHkYiI0OxG51YhjDYA3Nvig==" saltValue="8smY8xPEqzDmIWiGpH5D2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田島 賢一</cp:lastModifiedBy>
  <cp:lastPrinted>2026-03-18T02:31:25Z</cp:lastPrinted>
  <dcterms:created xsi:type="dcterms:W3CDTF">2026-02-26T09:50:37Z</dcterms:created>
  <dcterms:modified xsi:type="dcterms:W3CDTF">2026-03-30T23:56:58Z</dcterms:modified>
  <cp:category/>
</cp:coreProperties>
</file>